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ymiana\SENAT\Załączniki do uchwał  2023-2024\Instytut Informatyki\"/>
    </mc:Choice>
  </mc:AlternateContent>
  <bookViews>
    <workbookView xWindow="32760" yWindow="32760" windowWidth="28800" windowHeight="12225" tabRatio="159"/>
  </bookViews>
  <sheets>
    <sheet name="plan_wzór" sheetId="1" r:id="rId1"/>
  </sheets>
  <definedNames>
    <definedName name="_xlnm.Print_Area" localSheetId="0">plan_wzór!$A$1:$J$121</definedName>
    <definedName name="_xlnm.Print_Titles" localSheetId="0">plan_wzór!$3:$6</definedName>
    <definedName name="Z_17430B55_A15F_48E2_81CE_65FD1E793073_.wvu.PrintArea" localSheetId="0" hidden="1">plan_wzór!$A$1:$J$121</definedName>
    <definedName name="Z_17430B55_A15F_48E2_81CE_65FD1E793073_.wvu.PrintTitles" localSheetId="0" hidden="1">plan_wzór!$3:$6</definedName>
    <definedName name="Z_17430B55_A15F_48E2_81CE_65FD1E793073_.wvu.Rows" localSheetId="0" hidden="1">plan_wzór!$27:$40,plan_wzór!$45:$46,plan_wzór!$48:$54,plan_wzór!$66:$72,plan_wzór!$83:$97,plan_wzór!$103:$103,plan_wzór!$105:$106</definedName>
  </definedNames>
  <calcPr calcId="162913"/>
  <customWorkbookViews>
    <customWorkbookView name="User - Widok osobisty" guid="{17430B55-A15F-48E2-81CE-65FD1E793073}" mergeInterval="0" personalView="1" maximized="1" xWindow="-8" yWindow="-8" windowWidth="1936" windowHeight="1056" tabRatio="1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96" i="1"/>
  <c r="D95" i="1"/>
  <c r="D94" i="1"/>
  <c r="D93" i="1"/>
  <c r="D92" i="1"/>
  <c r="D97" i="1" s="1"/>
  <c r="D88" i="1"/>
  <c r="D87" i="1"/>
  <c r="D86" i="1"/>
  <c r="D89" i="1" s="1"/>
  <c r="D71" i="1"/>
  <c r="D72" i="1" s="1"/>
  <c r="D53" i="1"/>
  <c r="D52" i="1"/>
  <c r="D54" i="1" s="1"/>
  <c r="D39" i="1"/>
  <c r="D38" i="1"/>
  <c r="D37" i="1"/>
  <c r="D36" i="1"/>
  <c r="D40" i="1" s="1"/>
  <c r="D33" i="1"/>
  <c r="J89" i="1" l="1"/>
  <c r="I89" i="1"/>
  <c r="H89" i="1"/>
  <c r="G89" i="1"/>
  <c r="F89" i="1"/>
  <c r="F104" i="1" l="1"/>
  <c r="G104" i="1"/>
  <c r="H104" i="1"/>
  <c r="I104" i="1"/>
  <c r="J104" i="1"/>
  <c r="F97" i="1"/>
  <c r="G97" i="1"/>
  <c r="H97" i="1"/>
  <c r="I97" i="1"/>
  <c r="J97" i="1"/>
  <c r="F82" i="1"/>
  <c r="G82" i="1"/>
  <c r="H82" i="1"/>
  <c r="I82" i="1"/>
  <c r="J82" i="1"/>
  <c r="F72" i="1"/>
  <c r="G72" i="1"/>
  <c r="H72" i="1"/>
  <c r="I72" i="1"/>
  <c r="J72" i="1"/>
  <c r="F65" i="1"/>
  <c r="G65" i="1"/>
  <c r="H65" i="1"/>
  <c r="I65" i="1"/>
  <c r="J65" i="1"/>
  <c r="F54" i="1"/>
  <c r="G54" i="1"/>
  <c r="H54" i="1"/>
  <c r="I54" i="1"/>
  <c r="J54" i="1"/>
  <c r="F47" i="1"/>
  <c r="G47" i="1"/>
  <c r="H47" i="1"/>
  <c r="I47" i="1"/>
  <c r="J47" i="1"/>
  <c r="F33" i="1"/>
  <c r="G33" i="1"/>
  <c r="H33" i="1"/>
  <c r="I33" i="1"/>
  <c r="J33" i="1"/>
  <c r="F40" i="1"/>
  <c r="G40" i="1"/>
  <c r="H40" i="1"/>
  <c r="I40" i="1"/>
  <c r="J40" i="1"/>
  <c r="F26" i="1"/>
  <c r="G26" i="1"/>
  <c r="H26" i="1"/>
  <c r="I26" i="1"/>
  <c r="J26" i="1"/>
  <c r="F13" i="1"/>
  <c r="G13" i="1"/>
  <c r="H13" i="1"/>
  <c r="I13" i="1"/>
  <c r="J13" i="1"/>
  <c r="E97" i="1"/>
  <c r="E104" i="1"/>
  <c r="E89" i="1"/>
  <c r="E82" i="1"/>
  <c r="E72" i="1"/>
  <c r="E65" i="1"/>
  <c r="E54" i="1"/>
  <c r="E40" i="1"/>
  <c r="E47" i="1"/>
  <c r="E13" i="1"/>
  <c r="E26" i="1"/>
  <c r="E33" i="1"/>
  <c r="J108" i="1" l="1"/>
  <c r="I108" i="1"/>
  <c r="H108" i="1"/>
  <c r="G108" i="1"/>
  <c r="F108" i="1"/>
  <c r="E107" i="1"/>
  <c r="E108" i="1"/>
  <c r="F107" i="1"/>
  <c r="I107" i="1"/>
  <c r="H107" i="1"/>
  <c r="G107" i="1"/>
  <c r="J107" i="1"/>
  <c r="H114" i="1" l="1"/>
  <c r="H115" i="1"/>
  <c r="G117" i="1"/>
</calcChain>
</file>

<file path=xl/comments1.xml><?xml version="1.0" encoding="utf-8"?>
<comments xmlns="http://schemas.openxmlformats.org/spreadsheetml/2006/main">
  <authors>
    <author>Ewa</author>
    <author>User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TiM i GKiM po 63,11</t>
        </r>
      </text>
    </comment>
  </commentList>
</comments>
</file>

<file path=xl/sharedStrings.xml><?xml version="1.0" encoding="utf-8"?>
<sst xmlns="http://schemas.openxmlformats.org/spreadsheetml/2006/main" count="131" uniqueCount="120">
  <si>
    <t>forma studiów: stacjonarne</t>
  </si>
  <si>
    <t>Instytut Informatyki</t>
  </si>
  <si>
    <t>Punkty ECTS uzyskiwane 
w ramach zajęć:</t>
  </si>
  <si>
    <t>L.P.</t>
  </si>
  <si>
    <t>NAZWA GRUPY ZAJĘĆ/
NAZWA ZAJĘĆ</t>
  </si>
  <si>
    <t>KOD
ZAJĘĆ 
USOS</t>
  </si>
  <si>
    <t>Liczba godzin zajęć</t>
  </si>
  <si>
    <t>punkty ECTS</t>
  </si>
  <si>
    <t>do wyboru</t>
  </si>
  <si>
    <t>z bezpośrednim udziałem nauczycieli 
akademickich lub innych osób 
prowadzących zajęcia i studentów (dot. studiów stacjonarnych)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</si>
  <si>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</si>
  <si>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</si>
  <si>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</si>
  <si>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1: Przedmioty kształcenia ogólnego</t>
  </si>
  <si>
    <t>Ochrona własności intelektualnej</t>
  </si>
  <si>
    <t>420-IS2-1OWI-22</t>
  </si>
  <si>
    <t>Język obcy</t>
  </si>
  <si>
    <t>420-IS2-1JA1-22/ 420-IS2-1JN1-22/ 420-IS2-1JR1-22</t>
  </si>
  <si>
    <t>Język angielski dla informatyków</t>
  </si>
  <si>
    <t>420-IS2-1JAI-22</t>
  </si>
  <si>
    <r>
      <t>Przedmiot do wyboru z dziedziny nauk humanistycznych *</t>
    </r>
    <r>
      <rPr>
        <vertAlign val="superscript"/>
        <sz val="11"/>
        <rFont val="Times New Roman"/>
        <family val="1"/>
        <charset val="238"/>
      </rPr>
      <t>#</t>
    </r>
  </si>
  <si>
    <r>
      <t xml:space="preserve">Przedmiot do wyboru z dziedziny nauk społecznych </t>
    </r>
    <r>
      <rPr>
        <vertAlign val="superscript"/>
        <sz val="11"/>
        <rFont val="Times New Roman"/>
        <family val="1"/>
        <charset val="238"/>
      </rPr>
      <t>#</t>
    </r>
    <r>
      <rPr>
        <sz val="11"/>
        <rFont val="Times New Roman"/>
        <family val="1"/>
        <charset val="238"/>
      </rPr>
      <t>*</t>
    </r>
  </si>
  <si>
    <t>RAZEM</t>
  </si>
  <si>
    <t>Grupa Zajęć_ 2: Przedmioty kierunkowe</t>
  </si>
  <si>
    <t>Modelowanie i analiza systemów informatycznych</t>
  </si>
  <si>
    <t>420-IS2-1MASI-22</t>
  </si>
  <si>
    <t>Zaawansowane bazy danych</t>
  </si>
  <si>
    <t>420-IS2-1ZBD-22</t>
  </si>
  <si>
    <t>Optymalizacja globalna</t>
  </si>
  <si>
    <t>420-IS2-1OG-22</t>
  </si>
  <si>
    <t>Metody algebraiczne w informatyce</t>
  </si>
  <si>
    <t>420-IS2-1MAL-22</t>
  </si>
  <si>
    <t>Podstawy modelowania i symulacji rozmytej</t>
  </si>
  <si>
    <t>420-IS2-1MSR-22</t>
  </si>
  <si>
    <t>Systemy regułowe i eksperckie</t>
  </si>
  <si>
    <t>420-IS2-1SE-22</t>
  </si>
  <si>
    <t>Obliczenia masywnie równoległe</t>
  </si>
  <si>
    <t>420-IS2-1MOR-22</t>
  </si>
  <si>
    <t>Głębokie uczenie maszynowe</t>
  </si>
  <si>
    <t>420-IS2-1GUM-22</t>
  </si>
  <si>
    <t>Bezpieczeństwo danych i systemów informatycznych</t>
  </si>
  <si>
    <t>420-IS2-2BDSI-22</t>
  </si>
  <si>
    <t>Zaawansowane algorytmy i struktury danych</t>
  </si>
  <si>
    <t>420-IS2-2ZASD-22</t>
  </si>
  <si>
    <t>Zarządzanie projektami informatycznymi</t>
  </si>
  <si>
    <t>420-IS2-2ZPI-22</t>
  </si>
  <si>
    <t>Grupa Zajęć_ 3 (nazwa grupy zajęć)</t>
  </si>
  <si>
    <t>Grupa Zajęć_ 4 (nazwa grupy zajęć)</t>
  </si>
  <si>
    <t>Grupa Zajęć_ 3: Przedmioty obieralne</t>
  </si>
  <si>
    <r>
      <t>Metody analityczne w informatyce</t>
    </r>
    <r>
      <rPr>
        <vertAlign val="superscript"/>
        <sz val="11"/>
        <rFont val="Times New Roman"/>
        <family val="1"/>
        <charset val="238"/>
      </rPr>
      <t>* 1)</t>
    </r>
  </si>
  <si>
    <t>420-IS2-1MAI-22  / 420-IS2-1GAGK-22</t>
  </si>
  <si>
    <r>
      <t>Zaawansowane programowanie obiektowe</t>
    </r>
    <r>
      <rPr>
        <vertAlign val="superscript"/>
        <sz val="11"/>
        <rFont val="Times New Roman"/>
        <family val="1"/>
        <charset val="238"/>
      </rPr>
      <t>* 1)</t>
    </r>
  </si>
  <si>
    <t>420-IS2-1ZPC-22 / 420-IS2-1ZPJ-22 / 420-IS2-1ZPO-22</t>
  </si>
  <si>
    <r>
      <t>Techniki i systemy multimedialne</t>
    </r>
    <r>
      <rPr>
        <vertAlign val="superscript"/>
        <sz val="11"/>
        <rFont val="Times New Roman"/>
        <family val="1"/>
        <charset val="238"/>
      </rPr>
      <t>* 1)</t>
    </r>
  </si>
  <si>
    <t>420-IS2-1TMUL-22 / 420-IS2-1AISM-22 / 420-IS2-1IMSU-22</t>
  </si>
  <si>
    <t>Grupa Zajęć_ 6 (nazwa grupy zajęć)</t>
  </si>
  <si>
    <t>Moduł specjalizacyjny_ 1 (Technologie internetowe i mobilne)</t>
  </si>
  <si>
    <t>Grupa Zajęć_ 4A: Przedmioty specjalizacyjne 1</t>
  </si>
  <si>
    <t>Projektowanie aplikacji internetowych</t>
  </si>
  <si>
    <t>420-IS2-1PAI</t>
  </si>
  <si>
    <t>Technologie wirtualne i kontenery</t>
  </si>
  <si>
    <t>420-IS2-1TWK-22</t>
  </si>
  <si>
    <t>Formaty serializacji danych</t>
  </si>
  <si>
    <t>420-IS2-1TXP-22</t>
  </si>
  <si>
    <t>Technologie mobilne</t>
  </si>
  <si>
    <t>420-IS2-1TMO-22</t>
  </si>
  <si>
    <t>Analiza danych internetowych</t>
  </si>
  <si>
    <t>420-IS2-2ADI-22</t>
  </si>
  <si>
    <t>Programowanie we frameworkach internetowych</t>
  </si>
  <si>
    <t>420-IS2-2PFI-22</t>
  </si>
  <si>
    <t>Programowanie aplikacji mobilnych</t>
  </si>
  <si>
    <t>420-IS2-2PAM-22</t>
  </si>
  <si>
    <t>Programowanie w środowisku sieciowym</t>
  </si>
  <si>
    <t>420-IS2-2PSS-22</t>
  </si>
  <si>
    <t>Grupa Zajęć_ 8 (nazwa grupy zajęć)</t>
  </si>
  <si>
    <t>Moduł specjalizacyjny_ 2 (Grafika komputerowa i multimedia)</t>
  </si>
  <si>
    <t>Grupa Zajęć_ 4B: Przedmioty specjalizacyjne 2</t>
  </si>
  <si>
    <t>Modelowanie krzywych i powierzchni w grafice</t>
  </si>
  <si>
    <t>420-IS2-1MKIP-22</t>
  </si>
  <si>
    <t>Przetwarzanie obrazów</t>
  </si>
  <si>
    <t>420-IS2-1PO-22</t>
  </si>
  <si>
    <t>Geometria obliczeniowa</t>
  </si>
  <si>
    <t>420-IS2-1GO-22</t>
  </si>
  <si>
    <t>Grafika 3D</t>
  </si>
  <si>
    <t>420-IS2-2G3D-22</t>
  </si>
  <si>
    <t>Projektowanie interfejsów graficznych</t>
  </si>
  <si>
    <t>420-IS2-2PIG-22</t>
  </si>
  <si>
    <t>Elementy programowania gier komputerowych</t>
  </si>
  <si>
    <t>420-IS2-2PGK-22</t>
  </si>
  <si>
    <t>Grafika wektorowa i rastrowa</t>
  </si>
  <si>
    <t>420-IS2-2GWR-22</t>
  </si>
  <si>
    <t>Grupa Zajęć_ 9 (nazwa grupy zajęć)</t>
  </si>
  <si>
    <t>Moduł specjalizacyjny_ 3 (nazwa)</t>
  </si>
  <si>
    <t>Grupa Zajęć_ 10 (nazwa grupy zajęć)</t>
  </si>
  <si>
    <t>Grupa Zajęć_ 5: Moduł dyplomowy</t>
  </si>
  <si>
    <r>
      <t>Master seminar 1</t>
    </r>
    <r>
      <rPr>
        <vertAlign val="superscript"/>
        <sz val="11"/>
        <rFont val="Times New Roman"/>
        <family val="1"/>
        <charset val="238"/>
      </rPr>
      <t>**</t>
    </r>
  </si>
  <si>
    <t>420-IS2-2SM1-CS-22</t>
  </si>
  <si>
    <r>
      <t>Seminarium magisterskie 2</t>
    </r>
    <r>
      <rPr>
        <vertAlign val="superscript"/>
        <sz val="11"/>
        <rFont val="Times New Roman"/>
        <family val="1"/>
        <charset val="238"/>
      </rPr>
      <t>*</t>
    </r>
  </si>
  <si>
    <t>420-IS2-2SM2-22</t>
  </si>
  <si>
    <t>Pracownia magisterska 1</t>
  </si>
  <si>
    <t>420-IS2-2PM1-22</t>
  </si>
  <si>
    <t>Pracownia magisterska 2</t>
  </si>
  <si>
    <t>420-IS2-2PM2-22</t>
  </si>
  <si>
    <t>Grupa Zajęć_ 7 (Praktyki zawodowe)</t>
  </si>
  <si>
    <t>Praktyki zawodowe</t>
  </si>
  <si>
    <t>OGÓŁEM (Technologie internetowe i mobilne)</t>
  </si>
  <si>
    <t>OGÓŁEM (Grafika komputerowa i multimedia)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</si>
  <si>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</si>
  <si>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 xml:space="preserve">Procentowy udział liczby punktów ECTS każdej z dyscyplin, do których jest przyporządkowany kierunek studiów, w liczbie punktów ECTS koniecznej do ukończenia studiów, ze wskazaniem dyscypliny wiodącej.							</t>
  </si>
  <si>
    <t>informatyka - 100%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</si>
  <si>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</si>
  <si>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</si>
  <si>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</si>
  <si>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# przedmioty realizowane w ramach przedmiotów 
oferowanych na wydziale</t>
  </si>
  <si>
    <t>* przedmiot może być realizowany w języku obcym</t>
  </si>
  <si>
    <t>** przedmiot realizowany w języku obcym</t>
  </si>
  <si>
    <t>1) Lista przedmiotów w programie studiów część 1</t>
  </si>
  <si>
    <t>Program studiów - wskaźniki ilościowe: kierunek informatyka studia drugiego stopnia.</t>
  </si>
  <si>
    <t>Technologie internetowe 
i mobilne</t>
  </si>
  <si>
    <t>Grafika komputerowa 
i 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</si>
</sst>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arial"/>
      <family val="2"/>
      <charset val="1"/>
    </font>
    <font>
      <vertAlign val="superscript"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1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2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shrinkToFit="1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36" xfId="0" applyFont="1" applyFill="1" applyBorder="1" applyAlignment="1" applyProtection="1">
      <alignment vertical="center"/>
      <protection locked="0"/>
    </xf>
    <xf numFmtId="0" fontId="16" fillId="0" borderId="47" xfId="0" applyFont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22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horizontal="center" textRotation="90" shrinkToFit="1"/>
      <protection locked="0"/>
    </xf>
    <xf numFmtId="0" fontId="8" fillId="2" borderId="34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41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justify" vertical="center" wrapText="1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justify" vertical="center" wrapText="1"/>
      <protection locked="0"/>
    </xf>
    <xf numFmtId="0" fontId="12" fillId="0" borderId="35" xfId="0" applyFont="1" applyBorder="1" applyAlignment="1" applyProtection="1">
      <alignment horizontal="justify" vertical="center" wrapText="1"/>
      <protection locked="0"/>
    </xf>
    <xf numFmtId="0" fontId="12" fillId="0" borderId="38" xfId="0" applyFont="1" applyBorder="1" applyAlignment="1" applyProtection="1">
      <alignment horizontal="justify" vertical="center" wrapText="1"/>
      <protection locked="0"/>
    </xf>
    <xf numFmtId="0" fontId="12" fillId="0" borderId="39" xfId="0" applyFont="1" applyBorder="1" applyAlignment="1" applyProtection="1">
      <alignment horizontal="justify" vertical="center" wrapText="1"/>
      <protection locked="0"/>
    </xf>
    <xf numFmtId="0" fontId="12" fillId="0" borderId="7" xfId="0" applyFont="1" applyBorder="1" applyAlignment="1" applyProtection="1">
      <alignment horizontal="justify" vertical="center" wrapText="1"/>
      <protection locked="0"/>
    </xf>
    <xf numFmtId="0" fontId="12" fillId="0" borderId="40" xfId="0" applyFont="1" applyBorder="1" applyAlignment="1" applyProtection="1">
      <alignment horizontal="justify" vertical="center" wrapText="1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center"/>
      <protection locked="0"/>
    </xf>
    <xf numFmtId="10" fontId="12" fillId="0" borderId="39" xfId="0" applyNumberFormat="1" applyFont="1" applyBorder="1" applyAlignment="1" applyProtection="1">
      <alignment horizontal="center" vertical="center"/>
      <protection locked="0"/>
    </xf>
    <xf numFmtId="10" fontId="12" fillId="0" borderId="7" xfId="0" applyNumberFormat="1" applyFont="1" applyBorder="1" applyAlignment="1" applyProtection="1">
      <alignment horizontal="center" vertical="center"/>
      <protection locked="0"/>
    </xf>
    <xf numFmtId="10" fontId="12" fillId="0" borderId="40" xfId="0" applyNumberFormat="1" applyFont="1" applyBorder="1" applyAlignment="1" applyProtection="1">
      <alignment horizontal="center" vertical="center"/>
      <protection locked="0"/>
    </xf>
    <xf numFmtId="2" fontId="19" fillId="0" borderId="37" xfId="0" applyNumberFormat="1" applyFont="1" applyBorder="1" applyAlignment="1" applyProtection="1">
      <alignment horizontal="center" vertical="center" wrapText="1"/>
      <protection locked="0"/>
    </xf>
    <xf numFmtId="2" fontId="19" fillId="0" borderId="38" xfId="0" applyNumberFormat="1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 shrinkToFit="1"/>
      <protection locked="0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8" fillId="2" borderId="44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2" borderId="45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46" xfId="0" applyFont="1" applyFill="1" applyBorder="1" applyAlignment="1" applyProtection="1">
      <alignment horizontal="left" vertical="center" shrinkToFit="1"/>
      <protection locked="0"/>
    </xf>
    <xf numFmtId="0" fontId="8" fillId="2" borderId="3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 shrinkToFit="1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10" fontId="12" fillId="0" borderId="52" xfId="0" applyNumberFormat="1" applyFont="1" applyBorder="1" applyAlignment="1" applyProtection="1">
      <alignment horizontal="center" vertical="center" wrapText="1"/>
      <protection locked="0"/>
    </xf>
    <xf numFmtId="10" fontId="12" fillId="0" borderId="21" xfId="0" applyNumberFormat="1" applyFont="1" applyBorder="1" applyAlignment="1" applyProtection="1">
      <alignment horizontal="center" vertical="center" wrapText="1"/>
      <protection locked="0"/>
    </xf>
    <xf numFmtId="10" fontId="12" fillId="0" borderId="53" xfId="0" applyNumberFormat="1" applyFont="1" applyBorder="1" applyAlignment="1" applyProtection="1">
      <alignment horizontal="center" vertical="center" wrapText="1"/>
      <protection locked="0"/>
    </xf>
    <xf numFmtId="2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>
      <alignment horizontal="justify" vertical="center" wrapText="1"/>
    </xf>
    <xf numFmtId="0" fontId="12" fillId="0" borderId="35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2" fillId="0" borderId="39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40" xfId="0" applyFont="1" applyBorder="1" applyAlignment="1">
      <alignment horizontal="justify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2" xfId="0" applyFont="1" applyBorder="1" applyAlignment="1" applyProtection="1">
      <alignment horizontal="justify" vertical="center" wrapText="1"/>
      <protection locked="0"/>
    </xf>
    <xf numFmtId="10" fontId="12" fillId="0" borderId="3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T269"/>
  <sheetViews>
    <sheetView showGridLines="0" showZeros="0" tabSelected="1" view="pageBreakPreview" topLeftCell="A107" zoomScale="110" zoomScaleNormal="100" zoomScaleSheetLayoutView="110" workbookViewId="0">
      <selection activeCell="O117" sqref="O117"/>
    </sheetView>
  </sheetViews>
  <sheetFormatPr defaultRowHeight="15" x14ac:dyDescent="0.2"/>
  <cols>
    <col min="1" max="1" width="9.28515625" style="1" customWidth="1"/>
    <col min="2" max="2" width="40.140625" style="2" customWidth="1"/>
    <col min="3" max="3" width="12.42578125" style="3" customWidth="1"/>
    <col min="4" max="4" width="7.28515625" style="2" customWidth="1"/>
    <col min="5" max="5" width="4.42578125" style="2" bestFit="1" customWidth="1"/>
    <col min="6" max="6" width="6" style="2" bestFit="1" customWidth="1"/>
    <col min="7" max="7" width="12" style="2" customWidth="1"/>
    <col min="8" max="8" width="9.140625" style="2"/>
    <col min="9" max="9" width="13" style="2" customWidth="1"/>
    <col min="10" max="10" width="6" style="2" customWidth="1"/>
    <col min="11" max="16384" width="9.140625" style="2"/>
  </cols>
  <sheetData>
    <row r="1" spans="1:10" ht="15.75" x14ac:dyDescent="0.2">
      <c r="A1" s="128" t="s">
        <v>117</v>
      </c>
      <c r="B1" s="129"/>
      <c r="C1" s="129"/>
      <c r="D1" s="129"/>
      <c r="E1" s="129"/>
    </row>
    <row r="2" spans="1:10" ht="20.100000000000001" customHeight="1" x14ac:dyDescent="0.2">
      <c r="A2" s="132" t="s">
        <v>0</v>
      </c>
      <c r="B2" s="133"/>
      <c r="C2" s="36"/>
      <c r="F2" s="37"/>
    </row>
    <row r="3" spans="1:10" ht="12.95" customHeight="1" x14ac:dyDescent="0.2">
      <c r="A3" s="36" t="s">
        <v>1</v>
      </c>
      <c r="D3" s="123"/>
      <c r="F3" s="110" t="s">
        <v>2</v>
      </c>
      <c r="G3" s="111"/>
      <c r="H3" s="111"/>
      <c r="I3" s="111"/>
      <c r="J3" s="112"/>
    </row>
    <row r="4" spans="1:10" ht="16.5" customHeight="1" x14ac:dyDescent="0.2">
      <c r="D4" s="123"/>
      <c r="F4" s="113"/>
      <c r="G4" s="114"/>
      <c r="H4" s="114"/>
      <c r="I4" s="114"/>
      <c r="J4" s="115"/>
    </row>
    <row r="5" spans="1:10" s="38" customFormat="1" ht="182.25" customHeight="1" x14ac:dyDescent="0.2">
      <c r="A5" s="4" t="s">
        <v>3</v>
      </c>
      <c r="B5" s="5" t="s">
        <v>4</v>
      </c>
      <c r="C5" s="6" t="s">
        <v>5</v>
      </c>
      <c r="D5" s="88" t="s">
        <v>6</v>
      </c>
      <c r="E5" s="49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</row>
    <row r="6" spans="1:10" s="34" customFormat="1" x14ac:dyDescent="0.2">
      <c r="A6" s="35">
        <v>1</v>
      </c>
      <c r="B6" s="35">
        <v>2</v>
      </c>
      <c r="C6" s="35">
        <v>3</v>
      </c>
      <c r="D6" s="35"/>
      <c r="E6" s="35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</row>
    <row r="7" spans="1:10" s="39" customFormat="1" ht="17.100000000000001" customHeight="1" x14ac:dyDescent="0.2">
      <c r="A7" s="89" t="s">
        <v>13</v>
      </c>
      <c r="B7" s="90"/>
      <c r="C7" s="90"/>
      <c r="D7" s="90"/>
      <c r="E7" s="90"/>
      <c r="F7" s="90"/>
      <c r="G7" s="90"/>
      <c r="H7" s="90"/>
      <c r="I7" s="90"/>
      <c r="J7" s="91"/>
    </row>
    <row r="8" spans="1:10" ht="17.100000000000001" customHeight="1" x14ac:dyDescent="0.2">
      <c r="A8" s="7">
        <v>1</v>
      </c>
      <c r="B8" s="48" t="s">
        <v>14</v>
      </c>
      <c r="C8" s="28" t="s">
        <v>15</v>
      </c>
      <c r="D8" s="29">
        <v>10</v>
      </c>
      <c r="E8" s="7">
        <v>1</v>
      </c>
      <c r="F8" s="52"/>
      <c r="G8" s="52">
        <v>0.5</v>
      </c>
      <c r="H8" s="52"/>
      <c r="I8" s="52"/>
      <c r="J8" s="52"/>
    </row>
    <row r="9" spans="1:10" ht="39.950000000000003" customHeight="1" x14ac:dyDescent="0.2">
      <c r="A9" s="8">
        <v>2</v>
      </c>
      <c r="B9" s="9" t="s">
        <v>16</v>
      </c>
      <c r="C9" s="83" t="s">
        <v>17</v>
      </c>
      <c r="D9" s="11">
        <v>30</v>
      </c>
      <c r="E9" s="8">
        <v>2</v>
      </c>
      <c r="F9" s="50">
        <v>2</v>
      </c>
      <c r="G9" s="50">
        <v>1.5</v>
      </c>
      <c r="H9" s="50"/>
      <c r="I9" s="50"/>
      <c r="J9" s="50"/>
    </row>
    <row r="10" spans="1:10" ht="17.100000000000001" customHeight="1" x14ac:dyDescent="0.2">
      <c r="A10" s="8">
        <v>3</v>
      </c>
      <c r="B10" s="12" t="s">
        <v>18</v>
      </c>
      <c r="C10" s="13" t="s">
        <v>19</v>
      </c>
      <c r="D10" s="11">
        <v>30</v>
      </c>
      <c r="E10" s="14">
        <v>2</v>
      </c>
      <c r="F10" s="50"/>
      <c r="G10" s="50">
        <v>1.5</v>
      </c>
      <c r="H10" s="50"/>
      <c r="I10" s="50"/>
      <c r="J10" s="50"/>
    </row>
    <row r="11" spans="1:10" ht="17.100000000000001" customHeight="1" x14ac:dyDescent="0.2">
      <c r="A11" s="8">
        <v>4</v>
      </c>
      <c r="B11" s="12" t="s">
        <v>20</v>
      </c>
      <c r="C11" s="13"/>
      <c r="D11" s="11">
        <v>10</v>
      </c>
      <c r="E11" s="14">
        <v>2</v>
      </c>
      <c r="F11" s="50">
        <v>2</v>
      </c>
      <c r="G11" s="50">
        <v>0.5</v>
      </c>
      <c r="H11" s="50">
        <v>2</v>
      </c>
      <c r="I11" s="50"/>
      <c r="J11" s="50"/>
    </row>
    <row r="12" spans="1:10" ht="17.100000000000001" customHeight="1" x14ac:dyDescent="0.2">
      <c r="A12" s="8">
        <v>5</v>
      </c>
      <c r="B12" s="12" t="s">
        <v>21</v>
      </c>
      <c r="C12" s="13"/>
      <c r="D12" s="11">
        <v>25</v>
      </c>
      <c r="E12" s="14">
        <v>3</v>
      </c>
      <c r="F12" s="51">
        <v>3</v>
      </c>
      <c r="G12" s="51">
        <v>1.2</v>
      </c>
      <c r="H12" s="51">
        <v>3</v>
      </c>
      <c r="I12" s="51"/>
      <c r="J12" s="51"/>
    </row>
    <row r="13" spans="1:10" s="39" customFormat="1" ht="17.100000000000001" customHeight="1" x14ac:dyDescent="0.2">
      <c r="A13" s="93" t="s">
        <v>22</v>
      </c>
      <c r="B13" s="94"/>
      <c r="C13" s="15"/>
      <c r="D13" s="16">
        <v>105</v>
      </c>
      <c r="E13" s="16">
        <f>SUM(E8:E12)</f>
        <v>10</v>
      </c>
      <c r="F13" s="17">
        <f t="shared" ref="F13:J13" si="0">SUM(F8:F12)</f>
        <v>7</v>
      </c>
      <c r="G13" s="17">
        <f t="shared" si="0"/>
        <v>5.2</v>
      </c>
      <c r="H13" s="17">
        <f t="shared" si="0"/>
        <v>5</v>
      </c>
      <c r="I13" s="17">
        <f t="shared" si="0"/>
        <v>0</v>
      </c>
      <c r="J13" s="17">
        <f t="shared" si="0"/>
        <v>0</v>
      </c>
    </row>
    <row r="14" spans="1:10" ht="17.100000000000001" customHeight="1" x14ac:dyDescent="0.2">
      <c r="A14" s="89" t="s">
        <v>23</v>
      </c>
      <c r="B14" s="90"/>
      <c r="C14" s="90"/>
      <c r="D14" s="90"/>
      <c r="E14" s="90"/>
      <c r="F14" s="90"/>
      <c r="G14" s="90"/>
      <c r="H14" s="90"/>
      <c r="I14" s="90"/>
      <c r="J14" s="91"/>
    </row>
    <row r="15" spans="1:10" ht="17.100000000000001" customHeight="1" x14ac:dyDescent="0.2">
      <c r="A15" s="7">
        <v>1</v>
      </c>
      <c r="B15" s="53" t="s">
        <v>24</v>
      </c>
      <c r="C15" s="28" t="s">
        <v>25</v>
      </c>
      <c r="D15" s="29">
        <v>30</v>
      </c>
      <c r="E15" s="7">
        <v>3</v>
      </c>
      <c r="F15" s="40"/>
      <c r="G15" s="85">
        <v>1.7</v>
      </c>
      <c r="H15" s="52"/>
      <c r="I15" s="52"/>
      <c r="J15" s="52"/>
    </row>
    <row r="16" spans="1:10" ht="17.100000000000001" customHeight="1" x14ac:dyDescent="0.2">
      <c r="A16" s="8">
        <v>2</v>
      </c>
      <c r="B16" s="21" t="s">
        <v>26</v>
      </c>
      <c r="C16" s="10" t="s">
        <v>27</v>
      </c>
      <c r="D16" s="20">
        <v>45</v>
      </c>
      <c r="E16" s="8">
        <v>4</v>
      </c>
      <c r="F16" s="41"/>
      <c r="G16" s="86">
        <v>2.4</v>
      </c>
      <c r="H16" s="50"/>
      <c r="I16" s="50">
        <v>4</v>
      </c>
      <c r="J16" s="50"/>
    </row>
    <row r="17" spans="1:20" ht="17.100000000000001" customHeight="1" x14ac:dyDescent="0.2">
      <c r="A17" s="8">
        <v>3</v>
      </c>
      <c r="B17" s="21" t="s">
        <v>28</v>
      </c>
      <c r="C17" s="10" t="s">
        <v>29</v>
      </c>
      <c r="D17" s="20">
        <v>45</v>
      </c>
      <c r="E17" s="8">
        <v>4</v>
      </c>
      <c r="F17" s="41"/>
      <c r="G17" s="86">
        <v>2.4</v>
      </c>
      <c r="H17" s="50"/>
      <c r="I17" s="50">
        <v>4</v>
      </c>
      <c r="J17" s="50"/>
    </row>
    <row r="18" spans="1:20" ht="17.100000000000001" customHeight="1" x14ac:dyDescent="0.2">
      <c r="A18" s="8">
        <v>4</v>
      </c>
      <c r="B18" s="21" t="s">
        <v>30</v>
      </c>
      <c r="C18" s="10" t="s">
        <v>31</v>
      </c>
      <c r="D18" s="20">
        <v>45</v>
      </c>
      <c r="E18" s="8">
        <v>4</v>
      </c>
      <c r="F18" s="41"/>
      <c r="G18" s="86">
        <v>3</v>
      </c>
      <c r="H18" s="50"/>
      <c r="I18" s="50"/>
      <c r="J18" s="50"/>
    </row>
    <row r="19" spans="1:20" ht="17.100000000000001" customHeight="1" x14ac:dyDescent="0.2">
      <c r="A19" s="8">
        <v>5</v>
      </c>
      <c r="B19" s="21" t="s">
        <v>32</v>
      </c>
      <c r="C19" s="10" t="s">
        <v>33</v>
      </c>
      <c r="D19" s="20">
        <v>45</v>
      </c>
      <c r="E19" s="8">
        <v>4</v>
      </c>
      <c r="F19" s="41"/>
      <c r="G19" s="86">
        <v>2.4</v>
      </c>
      <c r="H19" s="50"/>
      <c r="I19" s="50">
        <v>4</v>
      </c>
      <c r="J19" s="50"/>
    </row>
    <row r="20" spans="1:20" ht="17.100000000000001" customHeight="1" x14ac:dyDescent="0.2">
      <c r="A20" s="8">
        <v>6</v>
      </c>
      <c r="B20" s="21" t="s">
        <v>34</v>
      </c>
      <c r="C20" s="10" t="s">
        <v>35</v>
      </c>
      <c r="D20" s="20">
        <v>30</v>
      </c>
      <c r="E20" s="8">
        <v>3</v>
      </c>
      <c r="F20" s="41"/>
      <c r="G20" s="86">
        <v>1.6</v>
      </c>
      <c r="H20" s="50"/>
      <c r="I20" s="50">
        <v>3</v>
      </c>
      <c r="J20" s="50"/>
    </row>
    <row r="21" spans="1:20" ht="17.100000000000001" customHeight="1" x14ac:dyDescent="0.2">
      <c r="A21" s="8">
        <v>7</v>
      </c>
      <c r="B21" s="21" t="s">
        <v>36</v>
      </c>
      <c r="C21" s="10" t="s">
        <v>37</v>
      </c>
      <c r="D21" s="20">
        <v>45</v>
      </c>
      <c r="E21" s="8">
        <v>4</v>
      </c>
      <c r="F21" s="41"/>
      <c r="G21" s="86">
        <v>3</v>
      </c>
      <c r="H21" s="50"/>
      <c r="I21" s="50">
        <v>4</v>
      </c>
      <c r="J21" s="50"/>
    </row>
    <row r="22" spans="1:20" ht="17.100000000000001" customHeight="1" x14ac:dyDescent="0.2">
      <c r="A22" s="8">
        <v>8</v>
      </c>
      <c r="B22" s="21" t="s">
        <v>38</v>
      </c>
      <c r="C22" s="10" t="s">
        <v>39</v>
      </c>
      <c r="D22" s="20">
        <v>45</v>
      </c>
      <c r="E22" s="8">
        <v>4</v>
      </c>
      <c r="F22" s="41"/>
      <c r="G22" s="86">
        <v>2.4</v>
      </c>
      <c r="H22" s="50"/>
      <c r="I22" s="50">
        <v>4</v>
      </c>
      <c r="J22" s="50"/>
    </row>
    <row r="23" spans="1:20" ht="17.100000000000001" customHeight="1" x14ac:dyDescent="0.2">
      <c r="A23" s="8">
        <v>9</v>
      </c>
      <c r="B23" s="21" t="s">
        <v>40</v>
      </c>
      <c r="C23" s="10" t="s">
        <v>41</v>
      </c>
      <c r="D23" s="20">
        <v>45</v>
      </c>
      <c r="E23" s="8">
        <v>4</v>
      </c>
      <c r="F23" s="41"/>
      <c r="G23" s="86">
        <v>2.4</v>
      </c>
      <c r="H23" s="50"/>
      <c r="I23" s="50">
        <v>2</v>
      </c>
      <c r="J23" s="50"/>
    </row>
    <row r="24" spans="1:20" ht="17.100000000000001" customHeight="1" x14ac:dyDescent="0.2">
      <c r="A24" s="8">
        <v>10</v>
      </c>
      <c r="B24" s="21" t="s">
        <v>42</v>
      </c>
      <c r="C24" s="10" t="s">
        <v>43</v>
      </c>
      <c r="D24" s="20">
        <v>45</v>
      </c>
      <c r="E24" s="8">
        <v>4</v>
      </c>
      <c r="F24" s="41"/>
      <c r="G24" s="86">
        <v>2.4</v>
      </c>
      <c r="H24" s="50"/>
      <c r="I24" s="50">
        <v>4</v>
      </c>
      <c r="J24" s="50"/>
    </row>
    <row r="25" spans="1:20" ht="17.100000000000001" customHeight="1" x14ac:dyDescent="0.2">
      <c r="A25" s="22">
        <v>11</v>
      </c>
      <c r="B25" s="23" t="s">
        <v>44</v>
      </c>
      <c r="C25" s="24" t="s">
        <v>45</v>
      </c>
      <c r="D25" s="25">
        <v>30</v>
      </c>
      <c r="E25" s="22">
        <v>4</v>
      </c>
      <c r="F25" s="42"/>
      <c r="G25" s="87">
        <v>1.7</v>
      </c>
      <c r="H25" s="51"/>
      <c r="I25" s="51">
        <v>4</v>
      </c>
      <c r="J25" s="51"/>
    </row>
    <row r="26" spans="1:20" s="39" customFormat="1" ht="17.100000000000001" customHeight="1" x14ac:dyDescent="0.2">
      <c r="A26" s="93" t="s">
        <v>22</v>
      </c>
      <c r="B26" s="94"/>
      <c r="C26" s="26"/>
      <c r="D26" s="16">
        <v>450</v>
      </c>
      <c r="E26" s="27">
        <f>SUM(E15:E25)</f>
        <v>42</v>
      </c>
      <c r="F26" s="16">
        <f t="shared" ref="F26:J26" si="1">SUM(F15:F25)</f>
        <v>0</v>
      </c>
      <c r="G26" s="17">
        <f t="shared" si="1"/>
        <v>25.399999999999995</v>
      </c>
      <c r="H26" s="17">
        <f t="shared" si="1"/>
        <v>0</v>
      </c>
      <c r="I26" s="17">
        <f t="shared" si="1"/>
        <v>33</v>
      </c>
      <c r="J26" s="17">
        <f t="shared" si="1"/>
        <v>0</v>
      </c>
    </row>
    <row r="27" spans="1:20" ht="17.100000000000001" hidden="1" customHeight="1" x14ac:dyDescent="0.2">
      <c r="A27" s="117" t="s">
        <v>46</v>
      </c>
      <c r="B27" s="118"/>
      <c r="C27" s="118"/>
      <c r="D27" s="118"/>
      <c r="E27" s="118"/>
      <c r="F27" s="118"/>
      <c r="G27" s="118"/>
      <c r="H27" s="118"/>
      <c r="I27" s="118"/>
      <c r="J27" s="119"/>
      <c r="L27" s="39"/>
      <c r="M27" s="39"/>
      <c r="N27" s="39"/>
      <c r="O27" s="39"/>
      <c r="P27" s="39"/>
      <c r="Q27" s="39"/>
      <c r="R27" s="39"/>
      <c r="S27" s="39"/>
      <c r="T27" s="39"/>
    </row>
    <row r="28" spans="1:20" ht="17.100000000000001" hidden="1" customHeight="1" x14ac:dyDescent="0.2">
      <c r="A28" s="7"/>
      <c r="B28" s="54"/>
      <c r="C28" s="28"/>
      <c r="D28" s="75"/>
      <c r="E28" s="74"/>
      <c r="F28" s="76"/>
      <c r="G28" s="7"/>
      <c r="H28" s="52"/>
      <c r="I28" s="7"/>
      <c r="J28" s="52"/>
    </row>
    <row r="29" spans="1:20" ht="17.100000000000001" hidden="1" customHeight="1" x14ac:dyDescent="0.2">
      <c r="A29" s="8"/>
      <c r="B29" s="30"/>
      <c r="C29" s="10"/>
      <c r="D29" s="20"/>
      <c r="E29" s="77"/>
      <c r="F29" s="78"/>
      <c r="G29" s="7"/>
      <c r="H29" s="7"/>
      <c r="I29" s="7"/>
      <c r="J29" s="7"/>
    </row>
    <row r="30" spans="1:20" ht="17.100000000000001" hidden="1" customHeight="1" x14ac:dyDescent="0.2">
      <c r="A30" s="8"/>
      <c r="B30" s="30"/>
      <c r="C30" s="10"/>
      <c r="D30" s="20"/>
      <c r="E30" s="8"/>
      <c r="F30" s="56"/>
      <c r="G30" s="50"/>
      <c r="H30" s="50"/>
      <c r="I30" s="50"/>
      <c r="J30" s="50"/>
    </row>
    <row r="31" spans="1:20" ht="17.100000000000001" hidden="1" customHeight="1" x14ac:dyDescent="0.2">
      <c r="A31" s="8"/>
      <c r="B31" s="30"/>
      <c r="C31" s="10"/>
      <c r="D31" s="20"/>
      <c r="E31" s="8"/>
      <c r="F31" s="56"/>
      <c r="G31" s="50"/>
      <c r="H31" s="50"/>
      <c r="I31" s="50"/>
      <c r="J31" s="50"/>
    </row>
    <row r="32" spans="1:20" ht="17.100000000000001" hidden="1" customHeight="1" x14ac:dyDescent="0.2">
      <c r="A32" s="8"/>
      <c r="B32" s="30"/>
      <c r="C32" s="10"/>
      <c r="D32" s="20"/>
      <c r="E32" s="8"/>
      <c r="F32" s="57"/>
      <c r="G32" s="51"/>
      <c r="H32" s="51"/>
      <c r="I32" s="51"/>
      <c r="J32" s="51"/>
    </row>
    <row r="33" spans="1:10" s="39" customFormat="1" ht="17.100000000000001" hidden="1" customHeight="1" x14ac:dyDescent="0.2">
      <c r="A33" s="93" t="s">
        <v>22</v>
      </c>
      <c r="B33" s="94"/>
      <c r="C33" s="15"/>
      <c r="D33" s="16">
        <f>SUM(D28:D32)</f>
        <v>0</v>
      </c>
      <c r="E33" s="16">
        <f>SUM(E28:E32)</f>
        <v>0</v>
      </c>
      <c r="F33" s="17">
        <f t="shared" ref="F33:J33" si="2">SUM(F28:F32)</f>
        <v>0</v>
      </c>
      <c r="G33" s="17">
        <f t="shared" si="2"/>
        <v>0</v>
      </c>
      <c r="H33" s="17">
        <f t="shared" si="2"/>
        <v>0</v>
      </c>
      <c r="I33" s="17">
        <f t="shared" si="2"/>
        <v>0</v>
      </c>
      <c r="J33" s="17">
        <f t="shared" si="2"/>
        <v>0</v>
      </c>
    </row>
    <row r="34" spans="1:10" ht="17.100000000000001" hidden="1" customHeight="1" x14ac:dyDescent="0.2">
      <c r="A34" s="89" t="s">
        <v>47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0" ht="17.100000000000001" hidden="1" customHeight="1" x14ac:dyDescent="0.2">
      <c r="A35" s="19"/>
      <c r="B35" s="58"/>
      <c r="C35" s="18"/>
      <c r="D35" s="20"/>
      <c r="E35" s="19"/>
      <c r="F35" s="59"/>
      <c r="G35" s="52"/>
      <c r="H35" s="52"/>
      <c r="I35" s="52"/>
      <c r="J35" s="52"/>
    </row>
    <row r="36" spans="1:10" ht="17.100000000000001" hidden="1" customHeight="1" x14ac:dyDescent="0.2">
      <c r="A36" s="8"/>
      <c r="B36" s="9"/>
      <c r="C36" s="10"/>
      <c r="D36" s="11" t="e">
        <f>SUM(#REF!)</f>
        <v>#REF!</v>
      </c>
      <c r="E36" s="8"/>
      <c r="F36" s="56"/>
      <c r="G36" s="50"/>
      <c r="H36" s="50"/>
      <c r="I36" s="50"/>
      <c r="J36" s="50"/>
    </row>
    <row r="37" spans="1:10" ht="17.100000000000001" hidden="1" customHeight="1" x14ac:dyDescent="0.2">
      <c r="A37" s="8"/>
      <c r="B37" s="9"/>
      <c r="C37" s="10"/>
      <c r="D37" s="11" t="e">
        <f>SUM(#REF!)</f>
        <v>#REF!</v>
      </c>
      <c r="E37" s="8"/>
      <c r="F37" s="56"/>
      <c r="G37" s="50"/>
      <c r="H37" s="50"/>
      <c r="I37" s="50"/>
      <c r="J37" s="50"/>
    </row>
    <row r="38" spans="1:10" ht="17.100000000000001" hidden="1" customHeight="1" x14ac:dyDescent="0.2">
      <c r="A38" s="8"/>
      <c r="B38" s="9"/>
      <c r="C38" s="10"/>
      <c r="D38" s="11" t="e">
        <f>SUM(#REF!)</f>
        <v>#REF!</v>
      </c>
      <c r="E38" s="8"/>
      <c r="F38" s="56"/>
      <c r="G38" s="50"/>
      <c r="H38" s="50"/>
      <c r="I38" s="50"/>
      <c r="J38" s="50"/>
    </row>
    <row r="39" spans="1:10" ht="17.100000000000001" hidden="1" customHeight="1" x14ac:dyDescent="0.2">
      <c r="A39" s="31"/>
      <c r="B39" s="9"/>
      <c r="C39" s="10"/>
      <c r="D39" s="11" t="e">
        <f>SUM(#REF!)</f>
        <v>#REF!</v>
      </c>
      <c r="E39" s="8"/>
      <c r="F39" s="57"/>
      <c r="G39" s="60"/>
      <c r="H39" s="60"/>
      <c r="I39" s="60"/>
      <c r="J39" s="60"/>
    </row>
    <row r="40" spans="1:10" s="39" customFormat="1" ht="17.100000000000001" hidden="1" customHeight="1" x14ac:dyDescent="0.2">
      <c r="A40" s="130" t="s">
        <v>22</v>
      </c>
      <c r="B40" s="131"/>
      <c r="C40" s="43"/>
      <c r="D40" s="44" t="e">
        <f>SUM(D35:D39)</f>
        <v>#REF!</v>
      </c>
      <c r="E40" s="44">
        <f>SUM(E35:E39)</f>
        <v>0</v>
      </c>
      <c r="F40" s="45">
        <f t="shared" ref="F40:J40" si="3">SUM(F35:F39)</f>
        <v>0</v>
      </c>
      <c r="G40" s="45">
        <f t="shared" si="3"/>
        <v>0</v>
      </c>
      <c r="H40" s="45">
        <f t="shared" si="3"/>
        <v>0</v>
      </c>
      <c r="I40" s="45">
        <f t="shared" si="3"/>
        <v>0</v>
      </c>
      <c r="J40" s="45">
        <f t="shared" si="3"/>
        <v>0</v>
      </c>
    </row>
    <row r="41" spans="1:10" ht="17.100000000000001" customHeight="1" x14ac:dyDescent="0.2">
      <c r="A41" s="89" t="s">
        <v>48</v>
      </c>
      <c r="B41" s="90"/>
      <c r="C41" s="90"/>
      <c r="D41" s="90"/>
      <c r="E41" s="90"/>
      <c r="F41" s="90"/>
      <c r="G41" s="90"/>
      <c r="H41" s="90"/>
      <c r="I41" s="90"/>
      <c r="J41" s="91"/>
    </row>
    <row r="42" spans="1:10" ht="33.950000000000003" customHeight="1" x14ac:dyDescent="0.2">
      <c r="A42" s="19">
        <v>1</v>
      </c>
      <c r="B42" s="48" t="s">
        <v>49</v>
      </c>
      <c r="C42" s="84" t="s">
        <v>50</v>
      </c>
      <c r="D42" s="29">
        <v>45</v>
      </c>
      <c r="E42" s="7">
        <v>4</v>
      </c>
      <c r="F42" s="55">
        <v>4</v>
      </c>
      <c r="G42" s="52">
        <v>2.2000000000000002</v>
      </c>
      <c r="H42" s="52"/>
      <c r="I42" s="52"/>
      <c r="J42" s="52"/>
    </row>
    <row r="43" spans="1:10" ht="50.1" customHeight="1" x14ac:dyDescent="0.2">
      <c r="A43" s="8">
        <v>2</v>
      </c>
      <c r="B43" s="9" t="s">
        <v>51</v>
      </c>
      <c r="C43" s="83" t="s">
        <v>52</v>
      </c>
      <c r="D43" s="11">
        <v>30</v>
      </c>
      <c r="E43" s="8">
        <v>4</v>
      </c>
      <c r="F43" s="56">
        <v>4</v>
      </c>
      <c r="G43" s="50">
        <v>1.7</v>
      </c>
      <c r="H43" s="50"/>
      <c r="I43" s="50">
        <v>4</v>
      </c>
      <c r="J43" s="50"/>
    </row>
    <row r="44" spans="1:10" ht="45" customHeight="1" x14ac:dyDescent="0.2">
      <c r="A44" s="8">
        <v>3</v>
      </c>
      <c r="B44" s="9" t="s">
        <v>53</v>
      </c>
      <c r="C44" s="83" t="s">
        <v>54</v>
      </c>
      <c r="D44" s="11">
        <v>30</v>
      </c>
      <c r="E44" s="8">
        <v>4</v>
      </c>
      <c r="F44" s="56">
        <v>4</v>
      </c>
      <c r="G44" s="50">
        <v>1.7</v>
      </c>
      <c r="H44" s="50"/>
      <c r="I44" s="50">
        <v>4</v>
      </c>
      <c r="J44" s="50"/>
    </row>
    <row r="45" spans="1:10" ht="17.100000000000001" hidden="1" customHeight="1" x14ac:dyDescent="0.2">
      <c r="A45" s="8"/>
      <c r="B45" s="9"/>
      <c r="C45" s="10"/>
      <c r="D45" s="11">
        <v>0</v>
      </c>
      <c r="E45" s="8"/>
      <c r="F45" s="56"/>
      <c r="G45" s="50"/>
      <c r="H45" s="50"/>
      <c r="I45" s="50"/>
      <c r="J45" s="50"/>
    </row>
    <row r="46" spans="1:10" ht="17.100000000000001" hidden="1" customHeight="1" x14ac:dyDescent="0.2">
      <c r="A46" s="22"/>
      <c r="B46" s="9"/>
      <c r="C46" s="10"/>
      <c r="D46" s="11">
        <v>0</v>
      </c>
      <c r="E46" s="8"/>
      <c r="F46" s="57"/>
      <c r="G46" s="51"/>
      <c r="H46" s="51"/>
      <c r="I46" s="51"/>
      <c r="J46" s="51"/>
    </row>
    <row r="47" spans="1:10" s="39" customFormat="1" ht="17.100000000000001" customHeight="1" x14ac:dyDescent="0.2">
      <c r="A47" s="93" t="s">
        <v>22</v>
      </c>
      <c r="B47" s="94"/>
      <c r="C47" s="15"/>
      <c r="D47" s="16">
        <v>105</v>
      </c>
      <c r="E47" s="16">
        <f>SUM(E42:E46)</f>
        <v>12</v>
      </c>
      <c r="F47" s="17">
        <f t="shared" ref="F47:J47" si="4">SUM(F42:F46)</f>
        <v>12</v>
      </c>
      <c r="G47" s="17">
        <f t="shared" si="4"/>
        <v>5.6000000000000005</v>
      </c>
      <c r="H47" s="17">
        <f t="shared" si="4"/>
        <v>0</v>
      </c>
      <c r="I47" s="17">
        <f t="shared" si="4"/>
        <v>8</v>
      </c>
      <c r="J47" s="17">
        <f t="shared" si="4"/>
        <v>0</v>
      </c>
    </row>
    <row r="48" spans="1:10" s="39" customFormat="1" ht="17.100000000000001" hidden="1" customHeight="1" x14ac:dyDescent="0.2">
      <c r="A48" s="89" t="s">
        <v>55</v>
      </c>
      <c r="B48" s="90"/>
      <c r="C48" s="90"/>
      <c r="D48" s="90"/>
      <c r="E48" s="90"/>
      <c r="F48" s="90"/>
      <c r="G48" s="90"/>
      <c r="H48" s="90"/>
      <c r="I48" s="90"/>
      <c r="J48" s="91"/>
    </row>
    <row r="49" spans="1:10" ht="17.100000000000001" hidden="1" customHeight="1" x14ac:dyDescent="0.2">
      <c r="A49" s="19"/>
      <c r="B49" s="58"/>
      <c r="C49" s="18"/>
      <c r="D49" s="20"/>
      <c r="E49" s="77"/>
      <c r="F49" s="78"/>
      <c r="G49" s="7"/>
      <c r="H49" s="7"/>
      <c r="I49" s="7"/>
      <c r="J49" s="7"/>
    </row>
    <row r="50" spans="1:10" ht="17.100000000000001" hidden="1" customHeight="1" x14ac:dyDescent="0.2">
      <c r="A50" s="8"/>
      <c r="B50" s="9"/>
      <c r="C50" s="10"/>
      <c r="D50" s="20"/>
      <c r="E50" s="77"/>
      <c r="F50" s="78"/>
      <c r="G50" s="7"/>
      <c r="H50" s="7"/>
      <c r="I50" s="7"/>
      <c r="J50" s="7"/>
    </row>
    <row r="51" spans="1:10" ht="17.100000000000001" hidden="1" customHeight="1" x14ac:dyDescent="0.2">
      <c r="A51" s="8"/>
      <c r="B51" s="9"/>
      <c r="C51" s="10"/>
      <c r="D51" s="20"/>
      <c r="E51" s="77"/>
      <c r="F51" s="78"/>
      <c r="G51" s="7"/>
      <c r="H51" s="7"/>
      <c r="I51" s="7"/>
      <c r="J51" s="7"/>
    </row>
    <row r="52" spans="1:10" ht="17.100000000000001" hidden="1" customHeight="1" x14ac:dyDescent="0.2">
      <c r="A52" s="8"/>
      <c r="B52" s="9"/>
      <c r="C52" s="10"/>
      <c r="D52" s="11" t="e">
        <f>SUM(#REF!)</f>
        <v>#REF!</v>
      </c>
      <c r="E52" s="8"/>
      <c r="F52" s="56"/>
      <c r="G52" s="50"/>
      <c r="H52" s="50"/>
      <c r="I52" s="50"/>
      <c r="J52" s="50"/>
    </row>
    <row r="53" spans="1:10" ht="17.100000000000001" hidden="1" customHeight="1" x14ac:dyDescent="0.2">
      <c r="A53" s="14"/>
      <c r="B53" s="12"/>
      <c r="C53" s="13"/>
      <c r="D53" s="61" t="e">
        <f>SUM(#REF!)</f>
        <v>#REF!</v>
      </c>
      <c r="E53" s="14"/>
      <c r="F53" s="57"/>
      <c r="G53" s="51"/>
      <c r="H53" s="51"/>
      <c r="I53" s="51"/>
      <c r="J53" s="51"/>
    </row>
    <row r="54" spans="1:10" s="39" customFormat="1" ht="17.100000000000001" hidden="1" customHeight="1" x14ac:dyDescent="0.2">
      <c r="A54" s="93" t="s">
        <v>22</v>
      </c>
      <c r="B54" s="94"/>
      <c r="C54" s="15"/>
      <c r="D54" s="16" t="e">
        <f>SUM(D49:D53)</f>
        <v>#REF!</v>
      </c>
      <c r="E54" s="16">
        <f>SUM(E49:E53)</f>
        <v>0</v>
      </c>
      <c r="F54" s="17">
        <f t="shared" ref="F54:J54" si="5">SUM(F49:F53)</f>
        <v>0</v>
      </c>
      <c r="G54" s="17">
        <f t="shared" si="5"/>
        <v>0</v>
      </c>
      <c r="H54" s="17">
        <f t="shared" si="5"/>
        <v>0</v>
      </c>
      <c r="I54" s="17">
        <f t="shared" si="5"/>
        <v>0</v>
      </c>
      <c r="J54" s="17">
        <f t="shared" si="5"/>
        <v>0</v>
      </c>
    </row>
    <row r="55" spans="1:10" ht="17.100000000000001" customHeight="1" x14ac:dyDescent="0.2">
      <c r="A55" s="124" t="s">
        <v>56</v>
      </c>
      <c r="B55" s="125"/>
      <c r="C55" s="125"/>
      <c r="D55" s="125"/>
      <c r="E55" s="125"/>
      <c r="F55" s="125"/>
      <c r="G55" s="125"/>
      <c r="H55" s="125"/>
      <c r="I55" s="125"/>
      <c r="J55" s="127"/>
    </row>
    <row r="56" spans="1:10" ht="17.100000000000001" customHeight="1" x14ac:dyDescent="0.2">
      <c r="A56" s="124" t="s">
        <v>57</v>
      </c>
      <c r="B56" s="125"/>
      <c r="C56" s="125"/>
      <c r="D56" s="125"/>
      <c r="E56" s="125"/>
      <c r="F56" s="125"/>
      <c r="G56" s="125"/>
      <c r="H56" s="125"/>
      <c r="I56" s="125"/>
      <c r="J56" s="127"/>
    </row>
    <row r="57" spans="1:10" ht="17.100000000000001" customHeight="1" x14ac:dyDescent="0.2">
      <c r="A57" s="7">
        <v>1</v>
      </c>
      <c r="B57" s="48" t="s">
        <v>58</v>
      </c>
      <c r="C57" s="28" t="s">
        <v>59</v>
      </c>
      <c r="D57" s="29">
        <v>30</v>
      </c>
      <c r="E57" s="7">
        <v>4</v>
      </c>
      <c r="F57" s="55">
        <v>4</v>
      </c>
      <c r="G57" s="52">
        <v>1.7</v>
      </c>
      <c r="H57" s="52"/>
      <c r="I57" s="52">
        <v>4</v>
      </c>
      <c r="J57" s="52"/>
    </row>
    <row r="58" spans="1:10" ht="17.100000000000001" customHeight="1" x14ac:dyDescent="0.2">
      <c r="A58" s="8">
        <v>2</v>
      </c>
      <c r="B58" s="9" t="s">
        <v>60</v>
      </c>
      <c r="C58" s="10" t="s">
        <v>61</v>
      </c>
      <c r="D58" s="11">
        <v>30</v>
      </c>
      <c r="E58" s="8">
        <v>4</v>
      </c>
      <c r="F58" s="56">
        <v>4</v>
      </c>
      <c r="G58" s="50">
        <v>1.7</v>
      </c>
      <c r="H58" s="50"/>
      <c r="I58" s="50">
        <v>4</v>
      </c>
      <c r="J58" s="50"/>
    </row>
    <row r="59" spans="1:10" ht="17.100000000000001" customHeight="1" x14ac:dyDescent="0.2">
      <c r="A59" s="8">
        <v>3</v>
      </c>
      <c r="B59" s="9" t="s">
        <v>62</v>
      </c>
      <c r="C59" s="10" t="s">
        <v>63</v>
      </c>
      <c r="D59" s="11">
        <v>45</v>
      </c>
      <c r="E59" s="8">
        <v>4</v>
      </c>
      <c r="F59" s="56">
        <v>4</v>
      </c>
      <c r="G59" s="50">
        <v>2.4</v>
      </c>
      <c r="H59" s="50"/>
      <c r="I59" s="50">
        <v>4</v>
      </c>
      <c r="J59" s="50"/>
    </row>
    <row r="60" spans="1:10" ht="17.100000000000001" customHeight="1" x14ac:dyDescent="0.2">
      <c r="A60" s="8">
        <v>4</v>
      </c>
      <c r="B60" s="9" t="s">
        <v>64</v>
      </c>
      <c r="C60" s="10" t="s">
        <v>65</v>
      </c>
      <c r="D60" s="11">
        <v>30</v>
      </c>
      <c r="E60" s="8">
        <v>3</v>
      </c>
      <c r="F60" s="56">
        <v>3</v>
      </c>
      <c r="G60" s="50">
        <v>1.7</v>
      </c>
      <c r="H60" s="50"/>
      <c r="I60" s="50">
        <v>3</v>
      </c>
      <c r="J60" s="50"/>
    </row>
    <row r="61" spans="1:10" ht="17.100000000000001" customHeight="1" x14ac:dyDescent="0.2">
      <c r="A61" s="8">
        <v>5</v>
      </c>
      <c r="B61" s="9" t="s">
        <v>66</v>
      </c>
      <c r="C61" s="10" t="s">
        <v>67</v>
      </c>
      <c r="D61" s="11">
        <v>30</v>
      </c>
      <c r="E61" s="8">
        <v>3</v>
      </c>
      <c r="F61" s="56">
        <v>3</v>
      </c>
      <c r="G61" s="50">
        <v>1.7</v>
      </c>
      <c r="H61" s="50"/>
      <c r="I61" s="50">
        <v>3</v>
      </c>
      <c r="J61" s="50"/>
    </row>
    <row r="62" spans="1:10" ht="17.100000000000001" customHeight="1" x14ac:dyDescent="0.2">
      <c r="A62" s="8">
        <v>6</v>
      </c>
      <c r="B62" s="9" t="s">
        <v>68</v>
      </c>
      <c r="C62" s="10" t="s">
        <v>69</v>
      </c>
      <c r="D62" s="11">
        <v>45</v>
      </c>
      <c r="E62" s="8">
        <v>4</v>
      </c>
      <c r="F62" s="56">
        <v>4</v>
      </c>
      <c r="G62" s="50">
        <v>2.4</v>
      </c>
      <c r="H62" s="50"/>
      <c r="I62" s="50">
        <v>4</v>
      </c>
      <c r="J62" s="50"/>
    </row>
    <row r="63" spans="1:10" ht="17.100000000000001" customHeight="1" x14ac:dyDescent="0.2">
      <c r="A63" s="8">
        <v>7</v>
      </c>
      <c r="B63" s="9" t="s">
        <v>70</v>
      </c>
      <c r="C63" s="10" t="s">
        <v>71</v>
      </c>
      <c r="D63" s="11">
        <v>45</v>
      </c>
      <c r="E63" s="8">
        <v>4</v>
      </c>
      <c r="F63" s="56">
        <v>4</v>
      </c>
      <c r="G63" s="50">
        <v>2.4</v>
      </c>
      <c r="H63" s="50"/>
      <c r="I63" s="50">
        <v>4</v>
      </c>
      <c r="J63" s="50"/>
    </row>
    <row r="64" spans="1:10" ht="17.100000000000001" customHeight="1" x14ac:dyDescent="0.2">
      <c r="A64" s="22">
        <v>8</v>
      </c>
      <c r="B64" s="9" t="s">
        <v>72</v>
      </c>
      <c r="C64" s="10" t="s">
        <v>73</v>
      </c>
      <c r="D64" s="11">
        <v>45</v>
      </c>
      <c r="E64" s="8">
        <v>4</v>
      </c>
      <c r="F64" s="57">
        <v>4</v>
      </c>
      <c r="G64" s="51">
        <v>2.4</v>
      </c>
      <c r="H64" s="51"/>
      <c r="I64" s="51">
        <v>2</v>
      </c>
      <c r="J64" s="51"/>
    </row>
    <row r="65" spans="1:10" s="39" customFormat="1" ht="17.100000000000001" customHeight="1" x14ac:dyDescent="0.2">
      <c r="A65" s="116" t="s">
        <v>22</v>
      </c>
      <c r="B65" s="94"/>
      <c r="C65" s="15"/>
      <c r="D65" s="16">
        <v>300</v>
      </c>
      <c r="E65" s="16">
        <f>SUM(E57:E64)</f>
        <v>30</v>
      </c>
      <c r="F65" s="17">
        <f t="shared" ref="F65:J65" si="6">SUM(F57:F64)</f>
        <v>30</v>
      </c>
      <c r="G65" s="17">
        <f t="shared" si="6"/>
        <v>16.399999999999999</v>
      </c>
      <c r="H65" s="17">
        <f t="shared" si="6"/>
        <v>0</v>
      </c>
      <c r="I65" s="17">
        <f t="shared" si="6"/>
        <v>28</v>
      </c>
      <c r="J65" s="17">
        <f t="shared" si="6"/>
        <v>0</v>
      </c>
    </row>
    <row r="66" spans="1:10" ht="17.100000000000001" hidden="1" customHeight="1" x14ac:dyDescent="0.2">
      <c r="A66" s="89" t="s">
        <v>74</v>
      </c>
      <c r="B66" s="90"/>
      <c r="C66" s="90"/>
      <c r="D66" s="90"/>
      <c r="E66" s="90"/>
      <c r="F66" s="90"/>
      <c r="G66" s="90"/>
      <c r="H66" s="90"/>
      <c r="I66" s="90"/>
      <c r="J66" s="91"/>
    </row>
    <row r="67" spans="1:10" ht="17.100000000000001" hidden="1" customHeight="1" x14ac:dyDescent="0.2">
      <c r="A67" s="7"/>
      <c r="B67" s="48"/>
      <c r="C67" s="28"/>
      <c r="D67" s="29"/>
      <c r="E67" s="7"/>
      <c r="F67" s="55"/>
      <c r="G67" s="52"/>
      <c r="H67" s="52"/>
      <c r="I67" s="52"/>
      <c r="J67" s="52"/>
    </row>
    <row r="68" spans="1:10" ht="17.100000000000001" hidden="1" customHeight="1" x14ac:dyDescent="0.2">
      <c r="A68" s="8"/>
      <c r="B68" s="9"/>
      <c r="C68" s="10"/>
      <c r="D68" s="11"/>
      <c r="E68" s="8"/>
      <c r="F68" s="56"/>
      <c r="G68" s="50"/>
      <c r="H68" s="50"/>
      <c r="I68" s="50"/>
      <c r="J68" s="50"/>
    </row>
    <row r="69" spans="1:10" ht="17.100000000000001" hidden="1" customHeight="1" x14ac:dyDescent="0.2">
      <c r="A69" s="8"/>
      <c r="B69" s="9"/>
      <c r="C69" s="10"/>
      <c r="D69" s="11"/>
      <c r="E69" s="8"/>
      <c r="F69" s="56"/>
      <c r="G69" s="50"/>
      <c r="H69" s="50"/>
      <c r="I69" s="50"/>
      <c r="J69" s="50"/>
    </row>
    <row r="70" spans="1:10" ht="17.100000000000001" hidden="1" customHeight="1" x14ac:dyDescent="0.2">
      <c r="A70" s="8"/>
      <c r="B70" s="9"/>
      <c r="C70" s="10"/>
      <c r="D70" s="11"/>
      <c r="E70" s="8"/>
      <c r="F70" s="56"/>
      <c r="G70" s="50"/>
      <c r="H70" s="50"/>
      <c r="I70" s="50"/>
      <c r="J70" s="50"/>
    </row>
    <row r="71" spans="1:10" ht="17.100000000000001" hidden="1" customHeight="1" x14ac:dyDescent="0.2">
      <c r="A71" s="22"/>
      <c r="B71" s="9"/>
      <c r="C71" s="10"/>
      <c r="D71" s="11" t="e">
        <f>SUM(#REF!)</f>
        <v>#REF!</v>
      </c>
      <c r="E71" s="8"/>
      <c r="F71" s="57"/>
      <c r="G71" s="51"/>
      <c r="H71" s="51"/>
      <c r="I71" s="51"/>
      <c r="J71" s="51"/>
    </row>
    <row r="72" spans="1:10" s="39" customFormat="1" ht="17.100000000000001" hidden="1" customHeight="1" x14ac:dyDescent="0.2">
      <c r="A72" s="116" t="s">
        <v>22</v>
      </c>
      <c r="B72" s="94"/>
      <c r="C72" s="15"/>
      <c r="D72" s="16" t="e">
        <f>SUM(D67:D71)</f>
        <v>#REF!</v>
      </c>
      <c r="E72" s="16">
        <f>SUM(E67:E71)</f>
        <v>0</v>
      </c>
      <c r="F72" s="17">
        <f t="shared" ref="F72:J72" si="7">SUM(F67:F71)</f>
        <v>0</v>
      </c>
      <c r="G72" s="17">
        <f t="shared" si="7"/>
        <v>0</v>
      </c>
      <c r="H72" s="17">
        <f t="shared" si="7"/>
        <v>0</v>
      </c>
      <c r="I72" s="17">
        <f t="shared" si="7"/>
        <v>0</v>
      </c>
      <c r="J72" s="17">
        <f t="shared" si="7"/>
        <v>0</v>
      </c>
    </row>
    <row r="73" spans="1:10" ht="17.100000000000001" customHeight="1" x14ac:dyDescent="0.2">
      <c r="A73" s="117" t="s">
        <v>75</v>
      </c>
      <c r="B73" s="118"/>
      <c r="C73" s="118"/>
      <c r="D73" s="118"/>
      <c r="E73" s="118"/>
      <c r="F73" s="118"/>
      <c r="G73" s="118"/>
      <c r="H73" s="118"/>
      <c r="I73" s="118"/>
      <c r="J73" s="119"/>
    </row>
    <row r="74" spans="1:10" ht="17.100000000000001" customHeight="1" x14ac:dyDescent="0.2">
      <c r="A74" s="120" t="s">
        <v>76</v>
      </c>
      <c r="B74" s="121"/>
      <c r="C74" s="121"/>
      <c r="D74" s="121"/>
      <c r="E74" s="121"/>
      <c r="F74" s="121"/>
      <c r="G74" s="121"/>
      <c r="H74" s="121"/>
      <c r="I74" s="121"/>
      <c r="J74" s="122"/>
    </row>
    <row r="75" spans="1:10" ht="17.100000000000001" customHeight="1" x14ac:dyDescent="0.2">
      <c r="A75" s="19">
        <v>1</v>
      </c>
      <c r="B75" s="58" t="s">
        <v>77</v>
      </c>
      <c r="C75" s="18" t="s">
        <v>78</v>
      </c>
      <c r="D75" s="20">
        <v>30</v>
      </c>
      <c r="E75" s="19">
        <v>4</v>
      </c>
      <c r="F75" s="59">
        <v>4</v>
      </c>
      <c r="G75" s="52">
        <v>1.7</v>
      </c>
      <c r="H75" s="52"/>
      <c r="I75" s="52">
        <v>4</v>
      </c>
      <c r="J75" s="52"/>
    </row>
    <row r="76" spans="1:10" ht="17.100000000000001" customHeight="1" x14ac:dyDescent="0.2">
      <c r="A76" s="8">
        <v>2</v>
      </c>
      <c r="B76" s="9" t="s">
        <v>79</v>
      </c>
      <c r="C76" s="10" t="s">
        <v>80</v>
      </c>
      <c r="D76" s="11">
        <v>45</v>
      </c>
      <c r="E76" s="8">
        <v>5</v>
      </c>
      <c r="F76" s="56">
        <v>5</v>
      </c>
      <c r="G76" s="50">
        <v>2.4</v>
      </c>
      <c r="H76" s="50"/>
      <c r="I76" s="50">
        <v>5</v>
      </c>
      <c r="J76" s="50"/>
    </row>
    <row r="77" spans="1:10" ht="17.100000000000001" customHeight="1" x14ac:dyDescent="0.2">
      <c r="A77" s="8">
        <v>3</v>
      </c>
      <c r="B77" s="9" t="s">
        <v>81</v>
      </c>
      <c r="C77" s="10" t="s">
        <v>82</v>
      </c>
      <c r="D77" s="11">
        <v>60</v>
      </c>
      <c r="E77" s="8">
        <v>5</v>
      </c>
      <c r="F77" s="56">
        <v>5</v>
      </c>
      <c r="G77" s="50">
        <v>3.4</v>
      </c>
      <c r="H77" s="50"/>
      <c r="I77" s="50">
        <v>5</v>
      </c>
      <c r="J77" s="50"/>
    </row>
    <row r="78" spans="1:10" ht="17.100000000000001" customHeight="1" x14ac:dyDescent="0.2">
      <c r="A78" s="8">
        <v>4</v>
      </c>
      <c r="B78" s="9" t="s">
        <v>83</v>
      </c>
      <c r="C78" s="10" t="s">
        <v>84</v>
      </c>
      <c r="D78" s="11">
        <v>45</v>
      </c>
      <c r="E78" s="8">
        <v>4</v>
      </c>
      <c r="F78" s="56">
        <v>3</v>
      </c>
      <c r="G78" s="50">
        <v>2.4</v>
      </c>
      <c r="H78" s="50"/>
      <c r="I78" s="50">
        <v>1</v>
      </c>
      <c r="J78" s="50"/>
    </row>
    <row r="79" spans="1:10" ht="17.100000000000001" customHeight="1" x14ac:dyDescent="0.2">
      <c r="A79" s="8">
        <v>5</v>
      </c>
      <c r="B79" s="9" t="s">
        <v>85</v>
      </c>
      <c r="C79" s="10" t="s">
        <v>86</v>
      </c>
      <c r="D79" s="11">
        <v>45</v>
      </c>
      <c r="E79" s="8">
        <v>4</v>
      </c>
      <c r="F79" s="56">
        <v>4</v>
      </c>
      <c r="G79" s="50">
        <v>2.4</v>
      </c>
      <c r="H79" s="50"/>
      <c r="I79" s="50">
        <v>2</v>
      </c>
      <c r="J79" s="50"/>
    </row>
    <row r="80" spans="1:10" ht="17.100000000000001" customHeight="1" x14ac:dyDescent="0.2">
      <c r="A80" s="8">
        <v>6</v>
      </c>
      <c r="B80" s="9" t="s">
        <v>87</v>
      </c>
      <c r="C80" s="10" t="s">
        <v>88</v>
      </c>
      <c r="D80" s="11">
        <v>30</v>
      </c>
      <c r="E80" s="8">
        <v>3</v>
      </c>
      <c r="F80" s="56">
        <v>4</v>
      </c>
      <c r="G80" s="50">
        <v>1.7</v>
      </c>
      <c r="H80" s="50"/>
      <c r="I80" s="50">
        <v>1</v>
      </c>
      <c r="J80" s="50"/>
    </row>
    <row r="81" spans="1:10" ht="17.100000000000001" customHeight="1" x14ac:dyDescent="0.2">
      <c r="A81" s="22">
        <v>7</v>
      </c>
      <c r="B81" s="9" t="s">
        <v>89</v>
      </c>
      <c r="C81" s="10" t="s">
        <v>90</v>
      </c>
      <c r="D81" s="11">
        <v>45</v>
      </c>
      <c r="E81" s="8">
        <v>5</v>
      </c>
      <c r="F81" s="57">
        <v>5</v>
      </c>
      <c r="G81" s="51">
        <v>2.4</v>
      </c>
      <c r="H81" s="51"/>
      <c r="I81" s="51">
        <v>3</v>
      </c>
      <c r="J81" s="51"/>
    </row>
    <row r="82" spans="1:10" s="39" customFormat="1" ht="17.100000000000001" customHeight="1" x14ac:dyDescent="0.2">
      <c r="A82" s="116" t="s">
        <v>22</v>
      </c>
      <c r="B82" s="94"/>
      <c r="C82" s="15"/>
      <c r="D82" s="16">
        <v>300</v>
      </c>
      <c r="E82" s="16">
        <f>SUM(E75:E81)</f>
        <v>30</v>
      </c>
      <c r="F82" s="17">
        <f t="shared" ref="F82:J82" si="8">SUM(F75:F81)</f>
        <v>30</v>
      </c>
      <c r="G82" s="17">
        <f t="shared" si="8"/>
        <v>16.399999999999999</v>
      </c>
      <c r="H82" s="17">
        <f t="shared" si="8"/>
        <v>0</v>
      </c>
      <c r="I82" s="17">
        <f t="shared" si="8"/>
        <v>21</v>
      </c>
      <c r="J82" s="17">
        <f t="shared" si="8"/>
        <v>0</v>
      </c>
    </row>
    <row r="83" spans="1:10" ht="17.100000000000001" hidden="1" customHeight="1" x14ac:dyDescent="0.2">
      <c r="A83" s="89" t="s">
        <v>91</v>
      </c>
      <c r="B83" s="90"/>
      <c r="C83" s="90"/>
      <c r="D83" s="90"/>
      <c r="E83" s="90"/>
      <c r="F83" s="90"/>
      <c r="G83" s="90"/>
      <c r="H83" s="90"/>
      <c r="I83" s="90"/>
      <c r="J83" s="91"/>
    </row>
    <row r="84" spans="1:10" ht="17.100000000000001" hidden="1" customHeight="1" x14ac:dyDescent="0.2">
      <c r="A84" s="19"/>
      <c r="B84" s="58"/>
      <c r="C84" s="18"/>
      <c r="D84" s="20"/>
      <c r="E84" s="19"/>
      <c r="F84" s="59"/>
      <c r="G84" s="52"/>
      <c r="H84" s="52"/>
      <c r="I84" s="52"/>
      <c r="J84" s="52"/>
    </row>
    <row r="85" spans="1:10" ht="17.100000000000001" hidden="1" customHeight="1" x14ac:dyDescent="0.2">
      <c r="A85" s="8"/>
      <c r="B85" s="9"/>
      <c r="C85" s="10"/>
      <c r="D85" s="11"/>
      <c r="E85" s="8"/>
      <c r="F85" s="56"/>
      <c r="G85" s="50"/>
      <c r="H85" s="50"/>
      <c r="I85" s="50"/>
      <c r="J85" s="50"/>
    </row>
    <row r="86" spans="1:10" ht="17.100000000000001" hidden="1" customHeight="1" x14ac:dyDescent="0.2">
      <c r="A86" s="8"/>
      <c r="B86" s="9"/>
      <c r="C86" s="10"/>
      <c r="D86" s="11" t="e">
        <f>SUM(#REF!)</f>
        <v>#REF!</v>
      </c>
      <c r="E86" s="8"/>
      <c r="F86" s="56"/>
      <c r="G86" s="50"/>
      <c r="H86" s="50"/>
      <c r="I86" s="50"/>
      <c r="J86" s="50"/>
    </row>
    <row r="87" spans="1:10" ht="17.100000000000001" hidden="1" customHeight="1" x14ac:dyDescent="0.2">
      <c r="A87" s="8"/>
      <c r="B87" s="9"/>
      <c r="C87" s="10"/>
      <c r="D87" s="11" t="e">
        <f>SUM(#REF!)</f>
        <v>#REF!</v>
      </c>
      <c r="E87" s="8"/>
      <c r="F87" s="56"/>
      <c r="G87" s="50"/>
      <c r="H87" s="50"/>
      <c r="I87" s="50"/>
      <c r="J87" s="50"/>
    </row>
    <row r="88" spans="1:10" ht="17.100000000000001" hidden="1" customHeight="1" x14ac:dyDescent="0.2">
      <c r="A88" s="22"/>
      <c r="B88" s="9"/>
      <c r="C88" s="10"/>
      <c r="D88" s="11" t="e">
        <f>SUM(#REF!)</f>
        <v>#REF!</v>
      </c>
      <c r="E88" s="8"/>
      <c r="F88" s="57"/>
      <c r="G88" s="51"/>
      <c r="H88" s="51"/>
      <c r="I88" s="51"/>
      <c r="J88" s="51"/>
    </row>
    <row r="89" spans="1:10" s="39" customFormat="1" ht="17.100000000000001" hidden="1" customHeight="1" x14ac:dyDescent="0.2">
      <c r="A89" s="93" t="s">
        <v>22</v>
      </c>
      <c r="B89" s="94"/>
      <c r="C89" s="15"/>
      <c r="D89" s="16" t="e">
        <f>SUM(D84:D88)</f>
        <v>#REF!</v>
      </c>
      <c r="E89" s="16">
        <f>SUM(E84:E88)</f>
        <v>0</v>
      </c>
      <c r="F89" s="17">
        <f t="shared" ref="F89:J89" si="9">SUM(F84:F88)</f>
        <v>0</v>
      </c>
      <c r="G89" s="17">
        <f t="shared" si="9"/>
        <v>0</v>
      </c>
      <c r="H89" s="17">
        <f t="shared" si="9"/>
        <v>0</v>
      </c>
      <c r="I89" s="17">
        <f t="shared" si="9"/>
        <v>0</v>
      </c>
      <c r="J89" s="17">
        <f t="shared" si="9"/>
        <v>0</v>
      </c>
    </row>
    <row r="90" spans="1:10" ht="17.100000000000001" hidden="1" customHeight="1" x14ac:dyDescent="0.2">
      <c r="A90" s="117" t="s">
        <v>92</v>
      </c>
      <c r="B90" s="118"/>
      <c r="C90" s="118"/>
      <c r="D90" s="118"/>
      <c r="E90" s="118"/>
      <c r="F90" s="118"/>
      <c r="G90" s="118"/>
      <c r="H90" s="118"/>
      <c r="I90" s="118"/>
      <c r="J90" s="119"/>
    </row>
    <row r="91" spans="1:10" ht="17.100000000000001" hidden="1" customHeight="1" x14ac:dyDescent="0.2">
      <c r="A91" s="120" t="s">
        <v>93</v>
      </c>
      <c r="B91" s="121"/>
      <c r="C91" s="121"/>
      <c r="D91" s="121"/>
      <c r="E91" s="121"/>
      <c r="F91" s="121"/>
      <c r="G91" s="121"/>
      <c r="H91" s="121"/>
      <c r="I91" s="121"/>
      <c r="J91" s="122"/>
    </row>
    <row r="92" spans="1:10" ht="17.100000000000001" hidden="1" customHeight="1" x14ac:dyDescent="0.2">
      <c r="A92" s="19"/>
      <c r="B92" s="58"/>
      <c r="C92" s="18"/>
      <c r="D92" s="20" t="e">
        <f>SUM(#REF!)</f>
        <v>#REF!</v>
      </c>
      <c r="E92" s="19"/>
      <c r="F92" s="59"/>
      <c r="G92" s="52"/>
      <c r="H92" s="52"/>
      <c r="I92" s="52"/>
      <c r="J92" s="52"/>
    </row>
    <row r="93" spans="1:10" ht="17.100000000000001" hidden="1" customHeight="1" x14ac:dyDescent="0.2">
      <c r="A93" s="8"/>
      <c r="B93" s="9"/>
      <c r="C93" s="10"/>
      <c r="D93" s="11" t="e">
        <f>SUM(#REF!)</f>
        <v>#REF!</v>
      </c>
      <c r="E93" s="8"/>
      <c r="F93" s="56"/>
      <c r="G93" s="50"/>
      <c r="H93" s="50"/>
      <c r="I93" s="50"/>
      <c r="J93" s="50"/>
    </row>
    <row r="94" spans="1:10" ht="17.100000000000001" hidden="1" customHeight="1" x14ac:dyDescent="0.2">
      <c r="A94" s="8"/>
      <c r="B94" s="9"/>
      <c r="C94" s="10"/>
      <c r="D94" s="11" t="e">
        <f>SUM(#REF!)</f>
        <v>#REF!</v>
      </c>
      <c r="E94" s="8"/>
      <c r="F94" s="56"/>
      <c r="G94" s="50"/>
      <c r="H94" s="50"/>
      <c r="I94" s="50"/>
      <c r="J94" s="50"/>
    </row>
    <row r="95" spans="1:10" ht="17.100000000000001" hidden="1" customHeight="1" x14ac:dyDescent="0.2">
      <c r="A95" s="8"/>
      <c r="B95" s="9"/>
      <c r="C95" s="10"/>
      <c r="D95" s="11" t="e">
        <f>SUM(#REF!)</f>
        <v>#REF!</v>
      </c>
      <c r="E95" s="8"/>
      <c r="F95" s="56"/>
      <c r="G95" s="50"/>
      <c r="H95" s="50"/>
      <c r="I95" s="50"/>
      <c r="J95" s="50"/>
    </row>
    <row r="96" spans="1:10" ht="17.100000000000001" hidden="1" customHeight="1" x14ac:dyDescent="0.2">
      <c r="A96" s="22"/>
      <c r="B96" s="9"/>
      <c r="C96" s="10"/>
      <c r="D96" s="11" t="e">
        <f>SUM(#REF!)</f>
        <v>#REF!</v>
      </c>
      <c r="E96" s="8"/>
      <c r="F96" s="57"/>
      <c r="G96" s="51"/>
      <c r="H96" s="51"/>
      <c r="I96" s="51"/>
      <c r="J96" s="51"/>
    </row>
    <row r="97" spans="1:20" s="39" customFormat="1" ht="17.100000000000001" hidden="1" customHeight="1" x14ac:dyDescent="0.2">
      <c r="A97" s="46" t="s">
        <v>22</v>
      </c>
      <c r="B97" s="47"/>
      <c r="C97" s="15"/>
      <c r="D97" s="16" t="e">
        <f>SUM(D92:D96)</f>
        <v>#REF!</v>
      </c>
      <c r="E97" s="16">
        <f>SUM(E92:E96)</f>
        <v>0</v>
      </c>
      <c r="F97" s="17">
        <f t="shared" ref="F97:J97" si="10">SUM(F92:F96)</f>
        <v>0</v>
      </c>
      <c r="G97" s="17">
        <f t="shared" si="10"/>
        <v>0</v>
      </c>
      <c r="H97" s="17">
        <f t="shared" si="10"/>
        <v>0</v>
      </c>
      <c r="I97" s="17">
        <f t="shared" si="10"/>
        <v>0</v>
      </c>
      <c r="J97" s="17">
        <f t="shared" si="10"/>
        <v>0</v>
      </c>
    </row>
    <row r="98" spans="1:20" ht="17.100000000000001" customHeight="1" x14ac:dyDescent="0.2">
      <c r="A98" s="124" t="s">
        <v>94</v>
      </c>
      <c r="B98" s="125"/>
      <c r="C98" s="125"/>
      <c r="D98" s="125"/>
      <c r="E98" s="125"/>
      <c r="F98" s="125"/>
      <c r="G98" s="125"/>
      <c r="H98" s="125"/>
      <c r="I98" s="125"/>
      <c r="J98" s="126"/>
    </row>
    <row r="99" spans="1:20" ht="17.100000000000001" customHeight="1" x14ac:dyDescent="0.2">
      <c r="A99" s="7"/>
      <c r="B99" s="48" t="s">
        <v>95</v>
      </c>
      <c r="C99" s="28" t="s">
        <v>96</v>
      </c>
      <c r="D99" s="29">
        <v>30</v>
      </c>
      <c r="E99" s="7">
        <v>3</v>
      </c>
      <c r="F99" s="55">
        <v>3</v>
      </c>
      <c r="G99" s="52">
        <v>1.7</v>
      </c>
      <c r="H99" s="52"/>
      <c r="I99" s="52">
        <v>3</v>
      </c>
      <c r="J99" s="52"/>
    </row>
    <row r="100" spans="1:20" ht="17.100000000000001" customHeight="1" x14ac:dyDescent="0.2">
      <c r="A100" s="8"/>
      <c r="B100" s="9" t="s">
        <v>97</v>
      </c>
      <c r="C100" s="10" t="s">
        <v>98</v>
      </c>
      <c r="D100" s="11">
        <v>30</v>
      </c>
      <c r="E100" s="8">
        <v>3</v>
      </c>
      <c r="F100" s="56">
        <v>3</v>
      </c>
      <c r="G100" s="50">
        <v>1.7</v>
      </c>
      <c r="H100" s="50"/>
      <c r="I100" s="50">
        <v>3</v>
      </c>
      <c r="J100" s="50"/>
    </row>
    <row r="101" spans="1:20" ht="17.100000000000001" customHeight="1" x14ac:dyDescent="0.2">
      <c r="A101" s="8"/>
      <c r="B101" s="9" t="s">
        <v>99</v>
      </c>
      <c r="C101" s="10" t="s">
        <v>100</v>
      </c>
      <c r="D101" s="11">
        <v>15</v>
      </c>
      <c r="E101" s="8">
        <v>2</v>
      </c>
      <c r="F101" s="56">
        <v>2</v>
      </c>
      <c r="G101" s="50">
        <v>1.5</v>
      </c>
      <c r="H101" s="50"/>
      <c r="I101" s="50">
        <v>2</v>
      </c>
      <c r="J101" s="50"/>
    </row>
    <row r="102" spans="1:20" ht="17.100000000000001" customHeight="1" x14ac:dyDescent="0.2">
      <c r="A102" s="8"/>
      <c r="B102" s="9" t="s">
        <v>101</v>
      </c>
      <c r="C102" s="10" t="s">
        <v>102</v>
      </c>
      <c r="D102" s="11">
        <v>45</v>
      </c>
      <c r="E102" s="8">
        <v>20</v>
      </c>
      <c r="F102" s="56">
        <v>20</v>
      </c>
      <c r="G102" s="50">
        <v>5</v>
      </c>
      <c r="H102" s="50"/>
      <c r="I102" s="50">
        <v>20</v>
      </c>
      <c r="J102" s="50"/>
    </row>
    <row r="103" spans="1:20" ht="17.100000000000001" hidden="1" customHeight="1" x14ac:dyDescent="0.2">
      <c r="A103" s="22"/>
      <c r="B103" s="9"/>
      <c r="C103" s="10"/>
      <c r="D103" s="11">
        <v>0</v>
      </c>
      <c r="E103" s="8"/>
      <c r="F103" s="57"/>
      <c r="G103" s="51"/>
      <c r="H103" s="51"/>
      <c r="I103" s="51"/>
      <c r="J103" s="51"/>
    </row>
    <row r="104" spans="1:20" s="39" customFormat="1" ht="17.100000000000001" customHeight="1" x14ac:dyDescent="0.2">
      <c r="A104" s="93" t="s">
        <v>22</v>
      </c>
      <c r="B104" s="94"/>
      <c r="C104" s="15"/>
      <c r="D104" s="16">
        <v>120</v>
      </c>
      <c r="E104" s="16">
        <f>SUM(E99:E103)</f>
        <v>28</v>
      </c>
      <c r="F104" s="17">
        <f t="shared" ref="F104:J104" si="11">SUM(F99:F103)</f>
        <v>28</v>
      </c>
      <c r="G104" s="17">
        <f t="shared" si="11"/>
        <v>9.9</v>
      </c>
      <c r="H104" s="17">
        <f t="shared" si="11"/>
        <v>0</v>
      </c>
      <c r="I104" s="17">
        <f t="shared" si="11"/>
        <v>28</v>
      </c>
      <c r="J104" s="17">
        <f t="shared" si="11"/>
        <v>0</v>
      </c>
      <c r="L104" s="2"/>
      <c r="M104" s="2"/>
      <c r="N104" s="2"/>
      <c r="O104" s="2"/>
      <c r="Q104" s="2"/>
      <c r="R104" s="2"/>
      <c r="S104" s="2"/>
      <c r="T104" s="2"/>
    </row>
    <row r="105" spans="1:20" ht="17.100000000000001" hidden="1" customHeight="1" x14ac:dyDescent="0.2">
      <c r="A105" s="89" t="s">
        <v>103</v>
      </c>
      <c r="B105" s="90"/>
      <c r="C105" s="90"/>
      <c r="D105" s="90"/>
      <c r="E105" s="90"/>
      <c r="F105" s="90"/>
      <c r="G105" s="90"/>
      <c r="H105" s="90"/>
      <c r="I105" s="90"/>
      <c r="J105" s="91"/>
    </row>
    <row r="106" spans="1:20" ht="17.100000000000001" hidden="1" customHeight="1" x14ac:dyDescent="0.2">
      <c r="A106" s="62"/>
      <c r="B106" s="63" t="s">
        <v>104</v>
      </c>
      <c r="C106" s="64"/>
      <c r="D106" s="65"/>
      <c r="E106" s="31"/>
      <c r="F106" s="59"/>
      <c r="G106" s="52"/>
      <c r="H106" s="52"/>
      <c r="I106" s="52"/>
      <c r="J106" s="52"/>
    </row>
    <row r="107" spans="1:20" s="33" customFormat="1" ht="17.100000000000001" customHeight="1" x14ac:dyDescent="0.2">
      <c r="A107" s="101" t="s">
        <v>105</v>
      </c>
      <c r="B107" s="102"/>
      <c r="C107" s="68"/>
      <c r="D107" s="66">
        <f>D104+D65+D47+D26+D13</f>
        <v>1080</v>
      </c>
      <c r="E107" s="66">
        <f>E106+E47+E40+E33+E26+E13+E65+E54+E72+E89+E97+E104</f>
        <v>122</v>
      </c>
      <c r="F107" s="66">
        <f t="shared" ref="F107:I107" si="12">F106+F47+F40+F33+F26+F13+F65+F54+F72+F89+F97+F104</f>
        <v>77</v>
      </c>
      <c r="G107" s="66">
        <f t="shared" si="12"/>
        <v>62.499999999999993</v>
      </c>
      <c r="H107" s="66">
        <f t="shared" si="12"/>
        <v>5</v>
      </c>
      <c r="I107" s="66">
        <f t="shared" si="12"/>
        <v>97</v>
      </c>
      <c r="J107" s="66">
        <f>J106+J47+J40+J33+J26+J13+J65+J54+J72+J82+J89+J97+J104</f>
        <v>0</v>
      </c>
      <c r="K107" s="80"/>
    </row>
    <row r="108" spans="1:20" s="33" customFormat="1" ht="17.100000000000001" customHeight="1" x14ac:dyDescent="0.2">
      <c r="A108" s="101" t="s">
        <v>106</v>
      </c>
      <c r="B108" s="102"/>
      <c r="C108" s="68"/>
      <c r="D108" s="66">
        <f>D104+D82+D47+D26+D13</f>
        <v>1080</v>
      </c>
      <c r="E108" s="66">
        <f t="shared" ref="E108:J108" si="13">E106+E47+E40+E33+E26+E13+E54+E72+E82+E89+E97+E104</f>
        <v>122</v>
      </c>
      <c r="F108" s="66">
        <f t="shared" si="13"/>
        <v>77</v>
      </c>
      <c r="G108" s="66">
        <f t="shared" si="13"/>
        <v>62.499999999999993</v>
      </c>
      <c r="H108" s="66">
        <f t="shared" si="13"/>
        <v>5</v>
      </c>
      <c r="I108" s="66">
        <f t="shared" si="13"/>
        <v>90</v>
      </c>
      <c r="J108" s="66">
        <f t="shared" si="13"/>
        <v>0</v>
      </c>
      <c r="K108" s="80"/>
    </row>
    <row r="109" spans="1:20" ht="12.95" customHeight="1" x14ac:dyDescent="0.2">
      <c r="A109" s="69"/>
      <c r="B109" s="69"/>
      <c r="C109" s="70"/>
      <c r="D109" s="71"/>
      <c r="E109" s="69"/>
      <c r="F109" s="72"/>
      <c r="G109" s="72"/>
      <c r="H109" s="72"/>
      <c r="I109" s="72"/>
      <c r="J109" s="73"/>
    </row>
    <row r="110" spans="1:20" ht="17.100000000000001" customHeight="1" x14ac:dyDescent="0.2">
      <c r="A110" s="95" t="s">
        <v>107</v>
      </c>
      <c r="B110" s="96"/>
      <c r="C110" s="96"/>
      <c r="D110" s="96"/>
      <c r="E110" s="96"/>
      <c r="F110" s="96"/>
      <c r="G110" s="96"/>
      <c r="H110" s="96"/>
      <c r="I110" s="96"/>
      <c r="J110" s="97"/>
    </row>
    <row r="111" spans="1:20" ht="29.25" customHeight="1" x14ac:dyDescent="0.2">
      <c r="A111" s="98"/>
      <c r="B111" s="99"/>
      <c r="C111" s="99"/>
      <c r="D111" s="99"/>
      <c r="E111" s="99"/>
      <c r="F111" s="99"/>
      <c r="G111" s="99"/>
      <c r="H111" s="99"/>
      <c r="I111" s="99"/>
      <c r="J111" s="100"/>
    </row>
    <row r="112" spans="1:20" ht="17.100000000000001" customHeight="1" x14ac:dyDescent="0.2">
      <c r="A112" s="144" t="s">
        <v>108</v>
      </c>
      <c r="B112" s="145"/>
      <c r="C112" s="145"/>
      <c r="D112" s="145"/>
      <c r="E112" s="145"/>
      <c r="F112" s="145"/>
      <c r="G112" s="146"/>
      <c r="H112" s="134" t="s">
        <v>109</v>
      </c>
      <c r="I112" s="135"/>
      <c r="J112" s="136"/>
    </row>
    <row r="113" spans="1:11" ht="18.75" customHeight="1" x14ac:dyDescent="0.2">
      <c r="A113" s="147"/>
      <c r="B113" s="148"/>
      <c r="C113" s="148"/>
      <c r="D113" s="148"/>
      <c r="E113" s="148"/>
      <c r="F113" s="148"/>
      <c r="G113" s="149"/>
      <c r="H113" s="137"/>
      <c r="I113" s="138"/>
      <c r="J113" s="139"/>
    </row>
    <row r="114" spans="1:11" ht="40.5" customHeight="1" x14ac:dyDescent="0.2">
      <c r="A114" s="150" t="s">
        <v>110</v>
      </c>
      <c r="B114" s="151"/>
      <c r="C114" s="151"/>
      <c r="D114" s="151"/>
      <c r="E114" s="151"/>
      <c r="F114" s="151"/>
      <c r="G114" s="152"/>
      <c r="H114" s="140">
        <f>(F107/E107)</f>
        <v>0.63114754098360659</v>
      </c>
      <c r="I114" s="141"/>
      <c r="J114" s="142"/>
      <c r="K114" s="79"/>
    </row>
    <row r="115" spans="1:11" ht="65.25" customHeight="1" x14ac:dyDescent="0.2">
      <c r="A115" s="150" t="s">
        <v>111</v>
      </c>
      <c r="B115" s="151"/>
      <c r="C115" s="151"/>
      <c r="D115" s="151"/>
      <c r="E115" s="151"/>
      <c r="F115" s="151"/>
      <c r="G115" s="146"/>
      <c r="H115" s="154">
        <f>(G107/E107)</f>
        <v>0.51229508196721307</v>
      </c>
      <c r="I115" s="141"/>
      <c r="J115" s="142"/>
      <c r="K115" s="79"/>
    </row>
    <row r="116" spans="1:11" ht="22.5" customHeight="1" x14ac:dyDescent="0.2">
      <c r="A116" s="92" t="s">
        <v>112</v>
      </c>
      <c r="B116" s="92"/>
      <c r="C116" s="92"/>
      <c r="D116" s="92"/>
      <c r="E116" s="92"/>
      <c r="F116" s="153"/>
      <c r="G116" s="108" t="s">
        <v>118</v>
      </c>
      <c r="H116" s="109"/>
      <c r="I116" s="143" t="s">
        <v>119</v>
      </c>
      <c r="J116" s="109"/>
    </row>
    <row r="117" spans="1:11" ht="51.75" customHeight="1" x14ac:dyDescent="0.2">
      <c r="A117" s="92"/>
      <c r="B117" s="92"/>
      <c r="C117" s="92"/>
      <c r="D117" s="92"/>
      <c r="E117" s="92"/>
      <c r="F117" s="153"/>
      <c r="G117" s="105">
        <f>I107/E107</f>
        <v>0.79508196721311475</v>
      </c>
      <c r="H117" s="107"/>
      <c r="I117" s="106">
        <v>0.73770491803278693</v>
      </c>
      <c r="J117" s="107"/>
      <c r="K117" s="79"/>
    </row>
    <row r="118" spans="1:11" x14ac:dyDescent="0.2">
      <c r="A118" s="104" t="s">
        <v>113</v>
      </c>
      <c r="B118" s="104"/>
      <c r="C118" s="104"/>
      <c r="D118" s="39"/>
    </row>
    <row r="119" spans="1:11" ht="17.100000000000001" customHeight="1" x14ac:dyDescent="0.2">
      <c r="A119" s="103" t="s">
        <v>114</v>
      </c>
      <c r="B119" s="103"/>
      <c r="C119" s="103"/>
      <c r="D119" s="39"/>
    </row>
    <row r="120" spans="1:11" ht="17.100000000000001" customHeight="1" x14ac:dyDescent="0.2">
      <c r="A120" s="103" t="s">
        <v>115</v>
      </c>
      <c r="B120" s="103"/>
      <c r="D120" s="39"/>
    </row>
    <row r="121" spans="1:11" ht="17.100000000000001" customHeight="1" x14ac:dyDescent="0.2">
      <c r="A121" s="81" t="s">
        <v>116</v>
      </c>
      <c r="B121" s="82"/>
      <c r="D121" s="39"/>
    </row>
    <row r="122" spans="1:11" ht="17.100000000000001" customHeight="1" x14ac:dyDescent="0.2">
      <c r="D122" s="39"/>
    </row>
    <row r="123" spans="1:11" ht="17.100000000000001" customHeight="1" x14ac:dyDescent="0.2">
      <c r="A123" s="2"/>
      <c r="C123" s="2"/>
      <c r="D123" s="39"/>
    </row>
    <row r="124" spans="1:11" ht="17.100000000000001" customHeight="1" x14ac:dyDescent="0.2">
      <c r="A124" s="2"/>
      <c r="C124" s="2"/>
      <c r="D124" s="39"/>
    </row>
    <row r="125" spans="1:11" ht="17.100000000000001" customHeight="1" x14ac:dyDescent="0.2">
      <c r="A125" s="2"/>
      <c r="C125" s="2"/>
      <c r="D125" s="39"/>
    </row>
    <row r="126" spans="1:11" ht="17.100000000000001" customHeight="1" x14ac:dyDescent="0.2">
      <c r="A126" s="2"/>
      <c r="C126" s="2"/>
      <c r="D126" s="39"/>
    </row>
    <row r="127" spans="1:11" ht="17.100000000000001" customHeight="1" x14ac:dyDescent="0.2">
      <c r="A127" s="2"/>
      <c r="C127" s="2"/>
      <c r="D127" s="39"/>
    </row>
    <row r="128" spans="1:11" ht="17.100000000000001" customHeight="1" x14ac:dyDescent="0.2">
      <c r="A128" s="2"/>
      <c r="C128" s="2"/>
      <c r="D128" s="39"/>
    </row>
    <row r="129" spans="1:4" ht="17.100000000000001" customHeight="1" x14ac:dyDescent="0.2">
      <c r="A129" s="2"/>
      <c r="C129" s="2"/>
      <c r="D129" s="39"/>
    </row>
    <row r="130" spans="1:4" ht="17.100000000000001" customHeight="1" x14ac:dyDescent="0.2">
      <c r="A130" s="2"/>
      <c r="C130" s="2"/>
      <c r="D130" s="39"/>
    </row>
    <row r="131" spans="1:4" ht="17.100000000000001" customHeight="1" x14ac:dyDescent="0.2">
      <c r="A131" s="2"/>
      <c r="C131" s="2"/>
      <c r="D131" s="39"/>
    </row>
    <row r="132" spans="1:4" ht="17.100000000000001" customHeight="1" x14ac:dyDescent="0.2">
      <c r="A132" s="2"/>
      <c r="C132" s="2"/>
      <c r="D132" s="39"/>
    </row>
    <row r="133" spans="1:4" ht="17.100000000000001" customHeight="1" x14ac:dyDescent="0.2">
      <c r="A133" s="2"/>
      <c r="C133" s="2"/>
      <c r="D133" s="39"/>
    </row>
    <row r="134" spans="1:4" ht="17.100000000000001" customHeight="1" x14ac:dyDescent="0.2">
      <c r="A134" s="2"/>
      <c r="C134" s="2"/>
      <c r="D134" s="39"/>
    </row>
    <row r="135" spans="1:4" ht="17.100000000000001" customHeight="1" x14ac:dyDescent="0.2">
      <c r="A135" s="2"/>
      <c r="C135" s="2"/>
      <c r="D135" s="39"/>
    </row>
    <row r="136" spans="1:4" ht="17.100000000000001" customHeight="1" x14ac:dyDescent="0.2">
      <c r="A136" s="2"/>
      <c r="C136" s="2"/>
      <c r="D136" s="39"/>
    </row>
    <row r="137" spans="1:4" ht="17.100000000000001" customHeight="1" x14ac:dyDescent="0.2">
      <c r="A137" s="2"/>
      <c r="C137" s="2"/>
      <c r="D137" s="39"/>
    </row>
    <row r="138" spans="1:4" ht="17.100000000000001" customHeight="1" x14ac:dyDescent="0.2">
      <c r="A138" s="2"/>
      <c r="C138" s="2"/>
      <c r="D138" s="39"/>
    </row>
    <row r="139" spans="1:4" ht="17.100000000000001" customHeight="1" x14ac:dyDescent="0.2">
      <c r="A139" s="2"/>
      <c r="C139" s="2"/>
      <c r="D139" s="39"/>
    </row>
    <row r="140" spans="1:4" ht="17.100000000000001" customHeight="1" x14ac:dyDescent="0.2">
      <c r="A140" s="2"/>
      <c r="C140" s="2"/>
      <c r="D140" s="39"/>
    </row>
    <row r="141" spans="1:4" ht="17.100000000000001" customHeight="1" x14ac:dyDescent="0.2">
      <c r="A141" s="2"/>
      <c r="C141" s="2"/>
      <c r="D141" s="39"/>
    </row>
    <row r="142" spans="1:4" ht="17.100000000000001" customHeight="1" x14ac:dyDescent="0.2">
      <c r="A142" s="2"/>
      <c r="C142" s="2"/>
      <c r="D142" s="39"/>
    </row>
    <row r="143" spans="1:4" ht="17.100000000000001" customHeight="1" x14ac:dyDescent="0.2">
      <c r="A143" s="2"/>
      <c r="C143" s="2"/>
      <c r="D143" s="39"/>
    </row>
    <row r="144" spans="1:4" ht="17.100000000000001" customHeight="1" x14ac:dyDescent="0.2">
      <c r="A144" s="2"/>
      <c r="C144" s="2"/>
      <c r="D144" s="39"/>
    </row>
    <row r="145" spans="1:4" ht="17.100000000000001" customHeight="1" x14ac:dyDescent="0.2">
      <c r="A145" s="2"/>
      <c r="C145" s="2"/>
      <c r="D145" s="39"/>
    </row>
    <row r="146" spans="1:4" ht="17.100000000000001" customHeight="1" x14ac:dyDescent="0.2">
      <c r="A146" s="2"/>
      <c r="C146" s="2"/>
      <c r="D146" s="39"/>
    </row>
    <row r="147" spans="1:4" ht="17.100000000000001" customHeight="1" x14ac:dyDescent="0.2">
      <c r="A147" s="2"/>
      <c r="C147" s="2"/>
      <c r="D147" s="39"/>
    </row>
    <row r="148" spans="1:4" ht="17.100000000000001" customHeight="1" x14ac:dyDescent="0.2">
      <c r="A148" s="2"/>
      <c r="C148" s="2"/>
      <c r="D148" s="39"/>
    </row>
    <row r="149" spans="1:4" ht="17.100000000000001" customHeight="1" x14ac:dyDescent="0.2">
      <c r="A149" s="2"/>
      <c r="C149" s="2"/>
      <c r="D149" s="39"/>
    </row>
    <row r="150" spans="1:4" ht="17.100000000000001" customHeight="1" x14ac:dyDescent="0.2">
      <c r="A150" s="2"/>
      <c r="C150" s="2"/>
      <c r="D150" s="39"/>
    </row>
    <row r="151" spans="1:4" ht="17.100000000000001" customHeight="1" x14ac:dyDescent="0.2">
      <c r="A151" s="2"/>
      <c r="C151" s="2"/>
      <c r="D151" s="39"/>
    </row>
    <row r="152" spans="1:4" ht="17.100000000000001" customHeight="1" x14ac:dyDescent="0.2">
      <c r="A152" s="2"/>
      <c r="C152" s="2"/>
      <c r="D152" s="39"/>
    </row>
    <row r="153" spans="1:4" ht="17.100000000000001" customHeight="1" x14ac:dyDescent="0.2">
      <c r="A153" s="2"/>
      <c r="C153" s="2"/>
      <c r="D153" s="39"/>
    </row>
    <row r="154" spans="1:4" ht="17.100000000000001" customHeight="1" x14ac:dyDescent="0.2">
      <c r="A154" s="2"/>
      <c r="C154" s="2"/>
      <c r="D154" s="39"/>
    </row>
    <row r="155" spans="1:4" ht="17.100000000000001" customHeight="1" x14ac:dyDescent="0.2">
      <c r="A155" s="2"/>
      <c r="C155" s="2"/>
      <c r="D155" s="39"/>
    </row>
    <row r="156" spans="1:4" ht="17.100000000000001" customHeight="1" x14ac:dyDescent="0.2">
      <c r="A156" s="2"/>
      <c r="C156" s="2"/>
      <c r="D156" s="39"/>
    </row>
    <row r="157" spans="1:4" ht="17.100000000000001" customHeight="1" x14ac:dyDescent="0.2">
      <c r="A157" s="2"/>
      <c r="C157" s="2"/>
      <c r="D157" s="39"/>
    </row>
    <row r="158" spans="1:4" ht="17.100000000000001" customHeight="1" x14ac:dyDescent="0.2">
      <c r="A158" s="2"/>
      <c r="C158" s="2"/>
      <c r="D158" s="39"/>
    </row>
    <row r="159" spans="1:4" ht="17.100000000000001" customHeight="1" x14ac:dyDescent="0.2">
      <c r="A159" s="2"/>
      <c r="C159" s="2"/>
      <c r="D159" s="39"/>
    </row>
    <row r="160" spans="1:4" ht="17.100000000000001" customHeight="1" x14ac:dyDescent="0.2">
      <c r="A160" s="2"/>
      <c r="C160" s="2"/>
      <c r="D160" s="39"/>
    </row>
    <row r="161" spans="1:4" ht="17.100000000000001" customHeight="1" x14ac:dyDescent="0.2">
      <c r="A161" s="2"/>
      <c r="C161" s="2"/>
      <c r="D161" s="39"/>
    </row>
    <row r="162" spans="1:4" ht="17.100000000000001" customHeight="1" x14ac:dyDescent="0.2">
      <c r="A162" s="2"/>
      <c r="C162" s="2"/>
      <c r="D162" s="39"/>
    </row>
    <row r="163" spans="1:4" ht="17.100000000000001" customHeight="1" x14ac:dyDescent="0.2">
      <c r="A163" s="2"/>
      <c r="C163" s="2"/>
      <c r="D163" s="39"/>
    </row>
    <row r="164" spans="1:4" ht="17.100000000000001" customHeight="1" x14ac:dyDescent="0.2">
      <c r="A164" s="2"/>
      <c r="C164" s="2"/>
      <c r="D164" s="39"/>
    </row>
    <row r="165" spans="1:4" ht="17.100000000000001" customHeight="1" x14ac:dyDescent="0.2">
      <c r="A165" s="2"/>
      <c r="C165" s="2"/>
      <c r="D165" s="39"/>
    </row>
    <row r="166" spans="1:4" ht="17.100000000000001" customHeight="1" x14ac:dyDescent="0.2">
      <c r="A166" s="2"/>
      <c r="C166" s="2"/>
      <c r="D166" s="39"/>
    </row>
    <row r="167" spans="1:4" ht="17.100000000000001" customHeight="1" x14ac:dyDescent="0.2">
      <c r="A167" s="2"/>
      <c r="C167" s="2"/>
      <c r="D167" s="39"/>
    </row>
    <row r="168" spans="1:4" ht="17.100000000000001" customHeight="1" x14ac:dyDescent="0.2">
      <c r="A168" s="2"/>
      <c r="C168" s="2"/>
      <c r="D168" s="39"/>
    </row>
    <row r="169" spans="1:4" ht="17.100000000000001" customHeight="1" x14ac:dyDescent="0.2">
      <c r="A169" s="2"/>
      <c r="C169" s="2"/>
      <c r="D169" s="39"/>
    </row>
    <row r="170" spans="1:4" ht="17.100000000000001" customHeight="1" x14ac:dyDescent="0.2">
      <c r="A170" s="2"/>
      <c r="C170" s="2"/>
      <c r="D170" s="39"/>
    </row>
    <row r="171" spans="1:4" ht="17.100000000000001" customHeight="1" x14ac:dyDescent="0.2">
      <c r="A171" s="2"/>
      <c r="C171" s="2"/>
      <c r="D171" s="39"/>
    </row>
    <row r="172" spans="1:4" x14ac:dyDescent="0.2">
      <c r="A172" s="2"/>
      <c r="C172" s="2"/>
      <c r="D172" s="39"/>
    </row>
    <row r="173" spans="1:4" x14ac:dyDescent="0.2">
      <c r="A173" s="2"/>
      <c r="C173" s="2"/>
      <c r="D173" s="39"/>
    </row>
    <row r="174" spans="1:4" x14ac:dyDescent="0.2">
      <c r="A174" s="2"/>
      <c r="C174" s="2"/>
      <c r="D174" s="39"/>
    </row>
    <row r="175" spans="1:4" x14ac:dyDescent="0.2">
      <c r="A175" s="2"/>
      <c r="C175" s="2"/>
      <c r="D175" s="39"/>
    </row>
    <row r="176" spans="1:4" x14ac:dyDescent="0.2">
      <c r="A176" s="2"/>
      <c r="C176" s="2"/>
      <c r="D176" s="39"/>
    </row>
    <row r="177" spans="1:4" x14ac:dyDescent="0.2">
      <c r="A177" s="2"/>
      <c r="C177" s="2"/>
      <c r="D177" s="39"/>
    </row>
    <row r="178" spans="1:4" x14ac:dyDescent="0.2">
      <c r="A178" s="2"/>
      <c r="C178" s="2"/>
      <c r="D178" s="39"/>
    </row>
    <row r="179" spans="1:4" x14ac:dyDescent="0.2">
      <c r="A179" s="2"/>
      <c r="C179" s="2"/>
      <c r="D179" s="39"/>
    </row>
    <row r="180" spans="1:4" x14ac:dyDescent="0.2">
      <c r="A180" s="2"/>
      <c r="C180" s="2"/>
      <c r="D180" s="39"/>
    </row>
    <row r="181" spans="1:4" x14ac:dyDescent="0.2">
      <c r="A181" s="2"/>
      <c r="C181" s="2"/>
      <c r="D181" s="39"/>
    </row>
    <row r="182" spans="1:4" x14ac:dyDescent="0.2">
      <c r="A182" s="2"/>
      <c r="C182" s="2"/>
      <c r="D182" s="39"/>
    </row>
    <row r="183" spans="1:4" x14ac:dyDescent="0.2">
      <c r="A183" s="2"/>
      <c r="C183" s="2"/>
      <c r="D183" s="39"/>
    </row>
    <row r="184" spans="1:4" x14ac:dyDescent="0.2">
      <c r="A184" s="2"/>
      <c r="C184" s="2"/>
      <c r="D184" s="39"/>
    </row>
    <row r="185" spans="1:4" x14ac:dyDescent="0.2">
      <c r="A185" s="2"/>
      <c r="C185" s="2"/>
      <c r="D185" s="39"/>
    </row>
    <row r="186" spans="1:4" x14ac:dyDescent="0.2">
      <c r="A186" s="2"/>
      <c r="C186" s="2"/>
      <c r="D186" s="39"/>
    </row>
    <row r="187" spans="1:4" x14ac:dyDescent="0.2">
      <c r="A187" s="2"/>
      <c r="C187" s="2"/>
      <c r="D187" s="39"/>
    </row>
    <row r="188" spans="1:4" x14ac:dyDescent="0.2">
      <c r="A188" s="2"/>
      <c r="C188" s="2"/>
      <c r="D188" s="39"/>
    </row>
    <row r="189" spans="1:4" x14ac:dyDescent="0.2">
      <c r="A189" s="2"/>
      <c r="C189" s="2"/>
      <c r="D189" s="39"/>
    </row>
    <row r="190" spans="1:4" x14ac:dyDescent="0.2">
      <c r="A190" s="2"/>
      <c r="C190" s="2"/>
      <c r="D190" s="39"/>
    </row>
    <row r="191" spans="1:4" x14ac:dyDescent="0.2">
      <c r="A191" s="2"/>
      <c r="C191" s="2"/>
      <c r="D191" s="39"/>
    </row>
    <row r="192" spans="1:4" x14ac:dyDescent="0.2">
      <c r="A192" s="2"/>
      <c r="C192" s="2"/>
      <c r="D192" s="39"/>
    </row>
    <row r="193" spans="1:4" x14ac:dyDescent="0.2">
      <c r="A193" s="2"/>
      <c r="C193" s="2"/>
      <c r="D193" s="39"/>
    </row>
    <row r="194" spans="1:4" x14ac:dyDescent="0.2">
      <c r="A194" s="2"/>
      <c r="C194" s="2"/>
      <c r="D194" s="39"/>
    </row>
    <row r="195" spans="1:4" x14ac:dyDescent="0.2">
      <c r="A195" s="2"/>
      <c r="C195" s="2"/>
      <c r="D195" s="39"/>
    </row>
    <row r="196" spans="1:4" x14ac:dyDescent="0.2">
      <c r="A196" s="2"/>
      <c r="C196" s="2"/>
      <c r="D196" s="39"/>
    </row>
    <row r="197" spans="1:4" x14ac:dyDescent="0.2">
      <c r="A197" s="2"/>
      <c r="C197" s="2"/>
      <c r="D197" s="39"/>
    </row>
    <row r="198" spans="1:4" x14ac:dyDescent="0.2">
      <c r="A198" s="2"/>
      <c r="C198" s="2"/>
      <c r="D198" s="39"/>
    </row>
    <row r="199" spans="1:4" x14ac:dyDescent="0.2">
      <c r="A199" s="2"/>
      <c r="C199" s="2"/>
      <c r="D199" s="39"/>
    </row>
    <row r="200" spans="1:4" x14ac:dyDescent="0.2">
      <c r="A200" s="2"/>
      <c r="C200" s="2"/>
      <c r="D200" s="39"/>
    </row>
    <row r="201" spans="1:4" x14ac:dyDescent="0.2">
      <c r="A201" s="2"/>
      <c r="C201" s="2"/>
      <c r="D201" s="39"/>
    </row>
    <row r="202" spans="1:4" x14ac:dyDescent="0.2">
      <c r="A202" s="2"/>
      <c r="C202" s="2"/>
      <c r="D202" s="39"/>
    </row>
    <row r="203" spans="1:4" x14ac:dyDescent="0.2">
      <c r="A203" s="2"/>
      <c r="C203" s="2"/>
      <c r="D203" s="39"/>
    </row>
    <row r="204" spans="1:4" x14ac:dyDescent="0.2">
      <c r="A204" s="2"/>
      <c r="C204" s="2"/>
      <c r="D204" s="39"/>
    </row>
    <row r="205" spans="1:4" x14ac:dyDescent="0.2">
      <c r="A205" s="2"/>
      <c r="C205" s="2"/>
      <c r="D205" s="39"/>
    </row>
    <row r="206" spans="1:4" x14ac:dyDescent="0.2">
      <c r="A206" s="2"/>
      <c r="C206" s="2"/>
      <c r="D206" s="39"/>
    </row>
    <row r="207" spans="1:4" x14ac:dyDescent="0.2">
      <c r="A207" s="2"/>
      <c r="C207" s="2"/>
      <c r="D207" s="39"/>
    </row>
    <row r="208" spans="1:4" x14ac:dyDescent="0.2">
      <c r="A208" s="2"/>
      <c r="C208" s="2"/>
      <c r="D208" s="39"/>
    </row>
    <row r="209" spans="1:4" x14ac:dyDescent="0.2">
      <c r="A209" s="2"/>
      <c r="C209" s="2"/>
      <c r="D209" s="39"/>
    </row>
    <row r="210" spans="1:4" x14ac:dyDescent="0.2">
      <c r="A210" s="2"/>
      <c r="C210" s="2"/>
      <c r="D210" s="39"/>
    </row>
    <row r="211" spans="1:4" x14ac:dyDescent="0.2">
      <c r="A211" s="2"/>
      <c r="C211" s="2"/>
      <c r="D211" s="39"/>
    </row>
    <row r="212" spans="1:4" x14ac:dyDescent="0.2">
      <c r="A212" s="2"/>
      <c r="C212" s="2"/>
      <c r="D212" s="39"/>
    </row>
    <row r="213" spans="1:4" x14ac:dyDescent="0.2">
      <c r="A213" s="2"/>
      <c r="C213" s="2"/>
      <c r="D213" s="39"/>
    </row>
    <row r="214" spans="1:4" x14ac:dyDescent="0.2">
      <c r="A214" s="2"/>
      <c r="C214" s="2"/>
      <c r="D214" s="39"/>
    </row>
    <row r="215" spans="1:4" x14ac:dyDescent="0.2">
      <c r="A215" s="2"/>
      <c r="C215" s="2"/>
      <c r="D215" s="39"/>
    </row>
    <row r="216" spans="1:4" x14ac:dyDescent="0.2">
      <c r="A216" s="2"/>
      <c r="C216" s="2"/>
      <c r="D216" s="39"/>
    </row>
    <row r="217" spans="1:4" x14ac:dyDescent="0.2">
      <c r="A217" s="2"/>
      <c r="C217" s="2"/>
      <c r="D217" s="39"/>
    </row>
    <row r="218" spans="1:4" x14ac:dyDescent="0.2">
      <c r="A218" s="2"/>
      <c r="C218" s="2"/>
      <c r="D218" s="39"/>
    </row>
    <row r="219" spans="1:4" x14ac:dyDescent="0.2">
      <c r="A219" s="2"/>
      <c r="C219" s="2"/>
      <c r="D219" s="39"/>
    </row>
    <row r="220" spans="1:4" x14ac:dyDescent="0.2">
      <c r="A220" s="2"/>
      <c r="C220" s="2"/>
      <c r="D220" s="39"/>
    </row>
    <row r="221" spans="1:4" x14ac:dyDescent="0.2">
      <c r="A221" s="2"/>
      <c r="C221" s="2"/>
      <c r="D221" s="39"/>
    </row>
    <row r="222" spans="1:4" x14ac:dyDescent="0.2">
      <c r="A222" s="2"/>
      <c r="C222" s="2"/>
      <c r="D222" s="39"/>
    </row>
    <row r="223" spans="1:4" x14ac:dyDescent="0.2">
      <c r="A223" s="2"/>
      <c r="C223" s="2"/>
      <c r="D223" s="39"/>
    </row>
    <row r="224" spans="1:4" x14ac:dyDescent="0.2">
      <c r="A224" s="2"/>
      <c r="C224" s="2"/>
      <c r="D224" s="39"/>
    </row>
    <row r="225" spans="1:4" x14ac:dyDescent="0.2">
      <c r="A225" s="2"/>
      <c r="C225" s="2"/>
      <c r="D225" s="39"/>
    </row>
    <row r="226" spans="1:4" x14ac:dyDescent="0.2">
      <c r="A226" s="2"/>
      <c r="C226" s="2"/>
      <c r="D226" s="39"/>
    </row>
    <row r="227" spans="1:4" x14ac:dyDescent="0.2">
      <c r="A227" s="2"/>
      <c r="C227" s="2"/>
      <c r="D227" s="39"/>
    </row>
    <row r="228" spans="1:4" x14ac:dyDescent="0.2">
      <c r="A228" s="2"/>
      <c r="C228" s="2"/>
      <c r="D228" s="39"/>
    </row>
    <row r="229" spans="1:4" x14ac:dyDescent="0.2">
      <c r="A229" s="2"/>
      <c r="C229" s="2"/>
      <c r="D229" s="39"/>
    </row>
    <row r="230" spans="1:4" x14ac:dyDescent="0.2">
      <c r="A230" s="2"/>
      <c r="C230" s="2"/>
      <c r="D230" s="39"/>
    </row>
    <row r="231" spans="1:4" x14ac:dyDescent="0.2">
      <c r="A231" s="2"/>
      <c r="C231" s="2"/>
      <c r="D231" s="39"/>
    </row>
    <row r="232" spans="1:4" x14ac:dyDescent="0.2">
      <c r="A232" s="2"/>
      <c r="C232" s="2"/>
      <c r="D232" s="39"/>
    </row>
    <row r="233" spans="1:4" x14ac:dyDescent="0.2">
      <c r="A233" s="2"/>
      <c r="C233" s="2"/>
      <c r="D233" s="39"/>
    </row>
    <row r="234" spans="1:4" x14ac:dyDescent="0.2">
      <c r="A234" s="2"/>
      <c r="C234" s="2"/>
      <c r="D234" s="39"/>
    </row>
    <row r="235" spans="1:4" x14ac:dyDescent="0.2">
      <c r="A235" s="2"/>
      <c r="C235" s="2"/>
      <c r="D235" s="39"/>
    </row>
    <row r="236" spans="1:4" x14ac:dyDescent="0.2">
      <c r="A236" s="2"/>
      <c r="C236" s="2"/>
      <c r="D236" s="39"/>
    </row>
    <row r="237" spans="1:4" x14ac:dyDescent="0.2">
      <c r="A237" s="2"/>
      <c r="C237" s="2"/>
      <c r="D237" s="39"/>
    </row>
    <row r="238" spans="1:4" x14ac:dyDescent="0.2">
      <c r="A238" s="2"/>
      <c r="C238" s="2"/>
      <c r="D238" s="39"/>
    </row>
    <row r="239" spans="1:4" x14ac:dyDescent="0.2">
      <c r="A239" s="2"/>
      <c r="C239" s="2"/>
      <c r="D239" s="39"/>
    </row>
    <row r="240" spans="1:4" x14ac:dyDescent="0.2">
      <c r="A240" s="2"/>
      <c r="C240" s="2"/>
      <c r="D240" s="39"/>
    </row>
    <row r="241" spans="1:4" x14ac:dyDescent="0.2">
      <c r="A241" s="2"/>
      <c r="C241" s="2"/>
      <c r="D241" s="39"/>
    </row>
    <row r="242" spans="1:4" x14ac:dyDescent="0.2">
      <c r="A242" s="2"/>
      <c r="C242" s="2"/>
      <c r="D242" s="39"/>
    </row>
    <row r="243" spans="1:4" x14ac:dyDescent="0.2">
      <c r="A243" s="2"/>
      <c r="C243" s="2"/>
      <c r="D243" s="39"/>
    </row>
    <row r="244" spans="1:4" x14ac:dyDescent="0.2">
      <c r="A244" s="2"/>
      <c r="C244" s="2"/>
      <c r="D244" s="39"/>
    </row>
    <row r="245" spans="1:4" x14ac:dyDescent="0.2">
      <c r="A245" s="2"/>
      <c r="C245" s="2"/>
      <c r="D245" s="39"/>
    </row>
    <row r="246" spans="1:4" x14ac:dyDescent="0.2">
      <c r="A246" s="2"/>
      <c r="C246" s="2"/>
      <c r="D246" s="39"/>
    </row>
    <row r="247" spans="1:4" x14ac:dyDescent="0.2">
      <c r="A247" s="2"/>
      <c r="C247" s="2"/>
      <c r="D247" s="39"/>
    </row>
    <row r="248" spans="1:4" x14ac:dyDescent="0.2">
      <c r="A248" s="2"/>
      <c r="C248" s="2"/>
      <c r="D248" s="39"/>
    </row>
    <row r="249" spans="1:4" x14ac:dyDescent="0.2">
      <c r="A249" s="2"/>
      <c r="C249" s="2"/>
      <c r="D249" s="39"/>
    </row>
    <row r="250" spans="1:4" x14ac:dyDescent="0.2">
      <c r="A250" s="2"/>
      <c r="C250" s="2"/>
      <c r="D250" s="39"/>
    </row>
    <row r="251" spans="1:4" x14ac:dyDescent="0.2">
      <c r="A251" s="2"/>
      <c r="C251" s="2"/>
      <c r="D251" s="39"/>
    </row>
    <row r="252" spans="1:4" x14ac:dyDescent="0.2">
      <c r="A252" s="2"/>
      <c r="C252" s="2"/>
      <c r="D252" s="39"/>
    </row>
    <row r="253" spans="1:4" x14ac:dyDescent="0.2">
      <c r="A253" s="2"/>
      <c r="C253" s="2"/>
      <c r="D253" s="39"/>
    </row>
    <row r="254" spans="1:4" x14ac:dyDescent="0.2">
      <c r="A254" s="2"/>
      <c r="C254" s="2"/>
      <c r="D254" s="39"/>
    </row>
    <row r="255" spans="1:4" x14ac:dyDescent="0.2">
      <c r="A255" s="2"/>
      <c r="C255" s="2"/>
      <c r="D255" s="39"/>
    </row>
    <row r="256" spans="1:4" x14ac:dyDescent="0.2">
      <c r="A256" s="2"/>
      <c r="C256" s="2"/>
      <c r="D256" s="39"/>
    </row>
    <row r="257" spans="1:4" x14ac:dyDescent="0.2">
      <c r="A257" s="2"/>
      <c r="C257" s="2"/>
      <c r="D257" s="39"/>
    </row>
    <row r="258" spans="1:4" x14ac:dyDescent="0.2">
      <c r="A258" s="2"/>
      <c r="C258" s="2"/>
      <c r="D258" s="39"/>
    </row>
    <row r="259" spans="1:4" x14ac:dyDescent="0.2">
      <c r="A259" s="2"/>
      <c r="C259" s="2"/>
      <c r="D259" s="39"/>
    </row>
    <row r="260" spans="1:4" x14ac:dyDescent="0.2">
      <c r="A260" s="2"/>
      <c r="C260" s="2"/>
      <c r="D260" s="39"/>
    </row>
    <row r="261" spans="1:4" x14ac:dyDescent="0.2">
      <c r="A261" s="2"/>
      <c r="C261" s="2"/>
      <c r="D261" s="39"/>
    </row>
    <row r="262" spans="1:4" x14ac:dyDescent="0.2">
      <c r="A262" s="2"/>
      <c r="C262" s="2"/>
      <c r="D262" s="39"/>
    </row>
    <row r="263" spans="1:4" x14ac:dyDescent="0.2">
      <c r="A263" s="2"/>
      <c r="C263" s="2"/>
      <c r="D263" s="39"/>
    </row>
    <row r="264" spans="1:4" x14ac:dyDescent="0.2">
      <c r="A264" s="2"/>
      <c r="C264" s="2"/>
      <c r="D264" s="39"/>
    </row>
    <row r="265" spans="1:4" x14ac:dyDescent="0.2">
      <c r="A265" s="2"/>
      <c r="C265" s="2"/>
      <c r="D265" s="39"/>
    </row>
    <row r="266" spans="1:4" x14ac:dyDescent="0.2">
      <c r="A266" s="2"/>
      <c r="C266" s="2"/>
      <c r="D266" s="39"/>
    </row>
    <row r="267" spans="1:4" x14ac:dyDescent="0.2">
      <c r="A267" s="2"/>
      <c r="C267" s="2"/>
      <c r="D267" s="39"/>
    </row>
    <row r="268" spans="1:4" x14ac:dyDescent="0.2">
      <c r="A268" s="2"/>
      <c r="C268" s="2"/>
      <c r="D268" s="39"/>
    </row>
    <row r="269" spans="1:4" x14ac:dyDescent="0.2">
      <c r="A269" s="2"/>
      <c r="C269" s="2"/>
      <c r="D269" s="39"/>
    </row>
  </sheetData>
  <customSheetViews>
    <customSheetView guid="{17430B55-A15F-48E2-81CE-65FD1E793073}" scale="110" showPageBreaks="1" showGridLines="0" zeroValues="0" printArea="1" hiddenRows="1" view="pageBreakPreview" topLeftCell="D12">
      <selection activeCell="AH19" sqref="AH19"/>
      <pageMargins left="0" right="0" top="0" bottom="0" header="0" footer="0"/>
      <printOptions horizontalCentered="1"/>
      <pageSetup paperSize="9" scale="79" fitToHeight="0" orientation="landscape" cellComments="asDisplayed" r:id="rId1"/>
      <headerFooter differentFirst="1" scaleWithDoc="0" alignWithMargins="0">
        <oddHeader xml:space="preserve">&amp;C
</oddHeader>
      </headerFooter>
    </customSheetView>
  </customSheetViews>
  <mergeCells count="48">
    <mergeCell ref="A1:E1"/>
    <mergeCell ref="A40:B40"/>
    <mergeCell ref="A2:B2"/>
    <mergeCell ref="A26:B26"/>
    <mergeCell ref="A13:B13"/>
    <mergeCell ref="A90:J90"/>
    <mergeCell ref="A91:J91"/>
    <mergeCell ref="A98:J98"/>
    <mergeCell ref="A47:B47"/>
    <mergeCell ref="A54:B54"/>
    <mergeCell ref="A56:J56"/>
    <mergeCell ref="A55:J55"/>
    <mergeCell ref="A72:B72"/>
    <mergeCell ref="A66:J66"/>
    <mergeCell ref="F3:J4"/>
    <mergeCell ref="A89:B89"/>
    <mergeCell ref="A82:B82"/>
    <mergeCell ref="A65:B65"/>
    <mergeCell ref="A7:J7"/>
    <mergeCell ref="A14:J14"/>
    <mergeCell ref="A27:J27"/>
    <mergeCell ref="A34:J34"/>
    <mergeCell ref="A41:J41"/>
    <mergeCell ref="A48:J48"/>
    <mergeCell ref="A33:B33"/>
    <mergeCell ref="A73:J73"/>
    <mergeCell ref="A74:J74"/>
    <mergeCell ref="A83:J83"/>
    <mergeCell ref="D3:D4"/>
    <mergeCell ref="A120:B120"/>
    <mergeCell ref="A119:C119"/>
    <mergeCell ref="A118:C118"/>
    <mergeCell ref="I117:J117"/>
    <mergeCell ref="I116:J116"/>
    <mergeCell ref="H114:J114"/>
    <mergeCell ref="A114:G114"/>
    <mergeCell ref="H115:J115"/>
    <mergeCell ref="A115:G115"/>
    <mergeCell ref="A105:J105"/>
    <mergeCell ref="A104:B104"/>
    <mergeCell ref="A110:J111"/>
    <mergeCell ref="A107:B107"/>
    <mergeCell ref="A108:B108"/>
    <mergeCell ref="A112:G113"/>
    <mergeCell ref="H112:J113"/>
    <mergeCell ref="G117:H117"/>
    <mergeCell ref="A116:F117"/>
    <mergeCell ref="G116:H116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fitToHeight="0" orientation="landscape" cellComments="asDisplayed" r:id="rId2"/>
  <headerFooter differentFirst="1" scaleWithDoc="0" alignWithMargins="0">
    <oddHeader xml:space="preserve">&amp;C
</oddHeader>
  </headerFooter>
  <rowBreaks count="2" manualBreakCount="2">
    <brk id="47" max="9" man="1"/>
    <brk id="111" max="9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cp:keywords/>
  <dc:description/>
  <cp:lastModifiedBy>Aneta Aleksandrowicz</cp:lastModifiedBy>
  <cp:revision/>
  <cp:lastPrinted>2023-03-02T09:38:54Z</cp:lastPrinted>
  <dcterms:created xsi:type="dcterms:W3CDTF">1998-05-26T18:21:06Z</dcterms:created>
  <dcterms:modified xsi:type="dcterms:W3CDTF">2023-03-02T09:42:51Z</dcterms:modified>
  <cp:category/>
  <cp:contentStatus/>
</cp:coreProperties>
</file>