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70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'plan_wzór'!$A$1:$K$115</definedName>
    <definedName name="_xlnm.Print_Titles" localSheetId="0">'plan_wzór'!$4:$7</definedName>
  </definedNames>
  <calcPr fullCalcOnLoad="1"/>
</workbook>
</file>

<file path=xl/comments1.xml><?xml version="1.0" encoding="utf-8"?>
<comments xmlns="http://schemas.openxmlformats.org/spreadsheetml/2006/main">
  <authors>
    <author>Aneta Aleksandrowicz</author>
  </authors>
  <commentList>
    <comment ref="H105" authorId="0">
      <text>
        <r>
          <rPr>
            <b/>
            <sz val="9"/>
            <rFont val="Tahoma"/>
            <family val="0"/>
          </rPr>
          <t>Aneta Aleksandrowicz:</t>
        </r>
        <r>
          <rPr>
            <sz val="9"/>
            <rFont val="Tahoma"/>
            <family val="0"/>
          </rPr>
          <t xml:space="preserve">
co najmniej 69.5,</t>
        </r>
      </text>
    </comment>
  </commentList>
</comments>
</file>

<file path=xl/sharedStrings.xml><?xml version="1.0" encoding="utf-8"?>
<sst xmlns="http://schemas.openxmlformats.org/spreadsheetml/2006/main" count="236" uniqueCount="148">
  <si>
    <t>Liczba godzin zajęć</t>
  </si>
  <si>
    <t>L.P.</t>
  </si>
  <si>
    <t>RAZEM</t>
  </si>
  <si>
    <t>OGÓŁEM</t>
  </si>
  <si>
    <t>punkty ECTS</t>
  </si>
  <si>
    <t>Praktyki zawodowe</t>
  </si>
  <si>
    <t>NAZWA GRUPY ZAJĘĆ/
NAZWA ZAJĘĆ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</si>
  <si>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</si>
  <si>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</si>
  <si>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</si>
  <si>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</si>
  <si>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</si>
  <si>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</si>
  <si>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</si>
  <si>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</si>
  <si>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</si>
  <si>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</si>
  <si>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</si>
  <si>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Grupa Zajęć_ 1 (PRZYGOTOWANIE MARYTORYCZNE DO NAUCZANIA PIERWSZEGO PRZEDMIOTU) A1 w Standardzie</t>
  </si>
  <si>
    <t>Podstawy psychologii ogólnej</t>
  </si>
  <si>
    <t>Psychologia rozwojowa</t>
  </si>
  <si>
    <t>Psychologia społeczna</t>
  </si>
  <si>
    <t>Pedagogika ogólna</t>
  </si>
  <si>
    <t>Teoria wychowania</t>
  </si>
  <si>
    <t>Diagnostyka pedagogiczna</t>
  </si>
  <si>
    <t>System oświaty i prawo oświatowe</t>
  </si>
  <si>
    <t xml:space="preserve">Podstawy dydaktyki </t>
  </si>
  <si>
    <t>Emisja głosu</t>
  </si>
  <si>
    <t>dyscyplina</t>
  </si>
  <si>
    <t xml:space="preserve">zajęcia do wyboru (pkt. 3.8 w Standardzie) 5% pkt ECTS </t>
  </si>
  <si>
    <t>**  Zajęcia zintegrowane z realizacją praktyki</t>
  </si>
  <si>
    <t>Trening kreatywności**</t>
  </si>
  <si>
    <t>PEDAGOGIKA</t>
  </si>
  <si>
    <t>PSYCHOLOGIA</t>
  </si>
  <si>
    <t>Grupa Zajęć_ 1 PRZYGOTOWANIE PEDAGOGICZNO - PSYCHOLOGICZNE</t>
  </si>
  <si>
    <t>Grupa Zajęć_ 2 PODSTAWY DYDAKTYKI I EMISJA GŁOSU</t>
  </si>
  <si>
    <t xml:space="preserve">Grupa Zajęć_ 3 PRZEDMIOTY UZUPEŁNIAJĄCE </t>
  </si>
  <si>
    <t>Ochrona własności intelektualnej</t>
  </si>
  <si>
    <t>Technologia informacyjna</t>
  </si>
  <si>
    <t>Język obcy -specjalistyczny warsztat językowy</t>
  </si>
  <si>
    <t>Lektorat języka obcego</t>
  </si>
  <si>
    <t xml:space="preserve">Grupa Zajęć_ 4 PRAKTYCZNA ZNAJOMOŚĆ JĘZYKA ANGIELSKIEGO </t>
  </si>
  <si>
    <t>Praktyczna znajomość języka angielskiego</t>
  </si>
  <si>
    <t>Grupa Zajęć_ 5 DYDAKTYKA NAUCZANIA JĘZYKA ANGIELSKIEGO</t>
  </si>
  <si>
    <t>Grupa Zajęć_ 6  JĘZYKOZNAWSTWO/JĘZYKOZNAWSTWO STOSOWANE</t>
  </si>
  <si>
    <t>Grupa Zajęć_ 10 SEMINARIUM MAGISTERSKIE</t>
  </si>
  <si>
    <t>Seminarium magisterskie</t>
  </si>
  <si>
    <t>MODUŁ SPECJALIZACYJNY_1 FILOLOGIA ANGIELSKA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</si>
  <si>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</si>
  <si>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Analiza dyskursu</t>
  </si>
  <si>
    <t>Pragmatyka międzykulturowa</t>
  </si>
  <si>
    <t>Współczesna literatura anglojęzyczna</t>
  </si>
  <si>
    <t>Współczesna kultura krajów anglojęzycznych</t>
  </si>
  <si>
    <t>Grupa Zajęć_ 8 LITERATUROZNAWCZO-KULTUROZNAWCZYCH</t>
  </si>
  <si>
    <t>Grupa Zajęć_ 9 FAKULTATYWNYCH LITERATUROZNAWCZO-KULTUROZNAWCZYCH</t>
  </si>
  <si>
    <t>Grupa Zajęć_4 PRAKTYCZNA ZNAJOMOŚĆ JĘZYKA ROSYJSKIEGO</t>
  </si>
  <si>
    <t xml:space="preserve">Praktyczna znajomość języka rosyjskiego </t>
  </si>
  <si>
    <t>Grupa Zajęć_5 DYDAKTYKA NAUCZANIA JĘZYKA ROSYJSKIEGO</t>
  </si>
  <si>
    <t>Grupa Zajęć_6 JĘZYKOZNAWSTWO/JĘZYKOZNAWSTWO STOSOWANE</t>
  </si>
  <si>
    <t>Grupa Zajęć_8 LITERATUROZNAWCZO-KULTUROZNAWCZYCH</t>
  </si>
  <si>
    <t xml:space="preserve">Wspólczesna kultura krajów rosyjskojęzycznych </t>
  </si>
  <si>
    <t>Grupa Zajęć_9 FAKULTATYWNYCH LITERATUROZNAWCZO-KULTUROZNAWCZYCH</t>
  </si>
  <si>
    <t>Ćwiczenia specjalizacyjne (językoznawstwo/językoznawstwo stosowane)</t>
  </si>
  <si>
    <t>Ćwiczenia specjalizacyjne (literaturoznawstwo/kulturoznawstwo)</t>
  </si>
  <si>
    <t xml:space="preserve">Dydaktyka nauczania języka angielskiego </t>
  </si>
  <si>
    <t>Projektowanie zadań w nauczaniu języka angielskiego</t>
  </si>
  <si>
    <t>Ewaluacja i diagnoza szkolna</t>
  </si>
  <si>
    <t>Praca z uczniem o specjalnych potrzebach edukacyjnych</t>
  </si>
  <si>
    <t>Wspólczesne trendy w edukacji jęzkowej</t>
  </si>
  <si>
    <t>Współczesne teorie literackie</t>
  </si>
  <si>
    <t>Współczesne teorie językoznawcze</t>
  </si>
  <si>
    <t>Najnowsza literatura rosyjska</t>
  </si>
  <si>
    <t>Analiza dyskursu w języku rosyjskim</t>
  </si>
  <si>
    <t>Techniki obserwacji i prowadzenia lekcji</t>
  </si>
  <si>
    <t>forma studiów: stacjonarne II stopnia</t>
  </si>
  <si>
    <t>Grupa Zajęć_ 7 FAKULTATYWNYCH JĘZYKOZNAWSTWO/JĘZYKOZNAWSTWO STOSOWANE* student wybiera grupę zajęć _7 lub grupę zajęć _9</t>
  </si>
  <si>
    <t>Grupa Zajęć_7 FAKULTATYWNYCH JĘZYKOZNAWSTWO/JĘZYKOZNAWSTWO STOSOWANE* student wybiera grupę zajęć _7 lub grupę zajęć _9</t>
  </si>
  <si>
    <t>Warsztat diagnozy psychopedagogicznej**</t>
  </si>
  <si>
    <t>Warsztaty komunikacji interpersonalnej**</t>
  </si>
  <si>
    <t>DYDAKTYKA PRZEDMIOTU NAUCZANIA</t>
  </si>
  <si>
    <t>Dydaktyka nauczania języka rosyjskiego</t>
  </si>
  <si>
    <t>Projektowanie zadań w nauczaniu języka  rosyjskiego</t>
  </si>
  <si>
    <t xml:space="preserve">Praktyki zawodowe 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</si>
  <si>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</si>
  <si>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Wspólczesne trendy w edukacji językowej</t>
  </si>
  <si>
    <t>20</t>
  </si>
  <si>
    <t>10</t>
  </si>
  <si>
    <t>30</t>
  </si>
  <si>
    <t>15</t>
  </si>
  <si>
    <t>5</t>
  </si>
  <si>
    <t>240</t>
  </si>
  <si>
    <t>60</t>
  </si>
  <si>
    <t>120</t>
  </si>
  <si>
    <t>14</t>
  </si>
  <si>
    <t>340-ON2-1PO</t>
  </si>
  <si>
    <t>340-ON2-2SOP</t>
  </si>
  <si>
    <t>340-ON2-2TW</t>
  </si>
  <si>
    <t>340-ON2-1DP</t>
  </si>
  <si>
    <t>340-ON2-1WDP</t>
  </si>
  <si>
    <t>340-ON2-1PPO</t>
  </si>
  <si>
    <t>340-ON2-1PR</t>
  </si>
  <si>
    <t>340-ON2-2PS</t>
  </si>
  <si>
    <t>340-ON2-1WKI</t>
  </si>
  <si>
    <t>340-ON2-1TK</t>
  </si>
  <si>
    <t>340-ON2-1PZP</t>
  </si>
  <si>
    <t>340-ON2-2PD</t>
  </si>
  <si>
    <t>340-ON2-2EG</t>
  </si>
  <si>
    <t>340-ON2-1OWI</t>
  </si>
  <si>
    <t>340-ON2-1TI</t>
  </si>
  <si>
    <t>340-ON2-1JOS</t>
  </si>
  <si>
    <t>340-ON2-1LEK</t>
  </si>
  <si>
    <t>340-ON2-2DNA</t>
  </si>
  <si>
    <t>340-ON2-2ZNA</t>
  </si>
  <si>
    <t>340-ON2-2TOA</t>
  </si>
  <si>
    <t>340-ON2-2PSA</t>
  </si>
  <si>
    <t>340-ON2-2WEA</t>
  </si>
  <si>
    <t>340-ON2-2EDA</t>
  </si>
  <si>
    <t>340-ON2-2PZA</t>
  </si>
  <si>
    <t>340-ON2-1ADR</t>
  </si>
  <si>
    <t>340-ON2-1KEM</t>
  </si>
  <si>
    <t>340-ON2-1WTR</t>
  </si>
  <si>
    <t>340-ON2-1NLR</t>
  </si>
  <si>
    <t>340-ON2-1WKR</t>
  </si>
  <si>
    <t>340-ON2-1TLR</t>
  </si>
  <si>
    <t>0,75</t>
  </si>
  <si>
    <t>340-ON2-1PZA,                 340-ON2-2PZA</t>
  </si>
  <si>
    <t>340-ON2-1SLR,  340-ON2-2SLR</t>
  </si>
  <si>
    <t>340-ON2-1SLR, 340-ON2-2SLR</t>
  </si>
  <si>
    <t>340-ON2-1PZR,                           340-ON2-2PZR</t>
  </si>
  <si>
    <t>340-ON2-2DNR</t>
  </si>
  <si>
    <t>340-ON2-2PNR</t>
  </si>
  <si>
    <t>340-ON2-2TOR</t>
  </si>
  <si>
    <t>340-ON2-2PSR</t>
  </si>
  <si>
    <t>340-ON2-2WER</t>
  </si>
  <si>
    <t>340-ON2-2EDR</t>
  </si>
  <si>
    <t>340-ON2-2PZR</t>
  </si>
  <si>
    <t>340-ON2-1SJR,                                       340-ON2-2SJR</t>
  </si>
  <si>
    <t>340-ON2-1SLR,                          340-ON2-2SLR</t>
  </si>
  <si>
    <t>340-ON2-1SEMR,                          340-ON2-2SEMR</t>
  </si>
  <si>
    <t>Filologia obca nauczycielska, obowiązuje od roku akademickiego 2023/2024</t>
  </si>
  <si>
    <t>Program studiów - wskaźniki ilościowe</t>
  </si>
  <si>
    <t xml:space="preserve">                            MODUŁ SPECJALIZACYJNY_2 FILOLOGIA ROSYJSKA</t>
  </si>
  <si>
    <t>1</t>
  </si>
  <si>
    <t>2,5</t>
  </si>
  <si>
    <t xml:space="preserve">
Językoznawstwo: 80%,
 Literaturoznawstwo: 4%,
 Nauki o kulturze i religii: 3%,
 Pedagogika: 6%, Psychologia - 5%, Nauki prawne -1%, Informatyka - 1%
</t>
  </si>
  <si>
    <t>340-ON2-1SEMR, 
340-ON2-2SEMR</t>
  </si>
  <si>
    <t>Komunikacja i edukacja międzykulturowa</t>
  </si>
  <si>
    <t>Ćwiczenia specjalizacyjne (językoznawstwo/ językoznawstwo stosowane)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</si>
</sst>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2"/>
      <color theme="1" tint="0.04998999834060669"/>
      <name val="Arial"/>
      <family val="2"/>
    </font>
    <font>
      <i/>
      <sz val="12"/>
      <color theme="1" tint="0.0499899983406066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 tint="0.04998999834060669"/>
      <name val="Arial"/>
      <family val="2"/>
    </font>
    <font>
      <b/>
      <i/>
      <sz val="12"/>
      <color theme="1" tint="0.04998999834060669"/>
      <name val="Arial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51" fillId="33" borderId="0" xfId="0" applyFont="1" applyFill="1" applyAlignment="1">
      <alignment horizontal="left" vertical="center"/>
    </xf>
    <xf numFmtId="0" fontId="52" fillId="0" borderId="10" xfId="0" applyFont="1" applyFill="1" applyBorder="1" applyAlignment="1">
      <alignment horizontal="center" vertical="center" textRotation="90" wrapText="1"/>
    </xf>
    <xf numFmtId="0" fontId="53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1" fillId="33" borderId="0" xfId="0" applyFont="1" applyFill="1" applyAlignment="1" applyProtection="1">
      <alignment vertical="center"/>
      <protection locked="0"/>
    </xf>
    <xf numFmtId="0" fontId="51" fillId="33" borderId="0" xfId="0" applyFont="1" applyFill="1" applyAlignment="1" applyProtection="1">
      <alignment horizontal="left" vertical="center"/>
      <protection locked="0"/>
    </xf>
    <xf numFmtId="0" fontId="54" fillId="33" borderId="0" xfId="0" applyFont="1" applyFill="1" applyAlignment="1" applyProtection="1">
      <alignment vertical="center"/>
      <protection locked="0"/>
    </xf>
    <xf numFmtId="0" fontId="53" fillId="33" borderId="0" xfId="0" applyFont="1" applyFill="1" applyAlignment="1" applyProtection="1">
      <alignment horizontal="left" vertical="center"/>
      <protection locked="0"/>
    </xf>
    <xf numFmtId="49" fontId="53" fillId="33" borderId="0" xfId="0" applyNumberFormat="1" applyFont="1" applyFill="1" applyAlignment="1" applyProtection="1">
      <alignment vertical="center"/>
      <protection locked="0"/>
    </xf>
    <xf numFmtId="0" fontId="53" fillId="33" borderId="10" xfId="0" applyFont="1" applyFill="1" applyBorder="1" applyAlignment="1" applyProtection="1">
      <alignment horizontal="center" vertical="center" shrinkToFit="1"/>
      <protection locked="0"/>
    </xf>
    <xf numFmtId="0" fontId="53" fillId="33" borderId="10" xfId="0" applyFont="1" applyFill="1" applyBorder="1" applyAlignment="1" applyProtection="1">
      <alignment horizontal="center" vertical="center" wrapText="1" shrinkToFit="1"/>
      <protection locked="0"/>
    </xf>
    <xf numFmtId="49" fontId="53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vertical="center" shrinkToFit="1"/>
      <protection locked="0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 shrinkToFit="1"/>
      <protection locked="0"/>
    </xf>
    <xf numFmtId="49" fontId="5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 shrinkToFit="1"/>
      <protection locked="0"/>
    </xf>
    <xf numFmtId="49" fontId="53" fillId="33" borderId="13" xfId="0" applyNumberFormat="1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vertical="center"/>
      <protection locked="0"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 vertical="center" shrinkToFit="1"/>
      <protection locked="0"/>
    </xf>
    <xf numFmtId="49" fontId="53" fillId="33" borderId="14" xfId="0" applyNumberFormat="1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 vertical="center" wrapText="1" shrinkToFit="1"/>
      <protection locked="0"/>
    </xf>
    <xf numFmtId="0" fontId="53" fillId="33" borderId="14" xfId="0" applyFont="1" applyFill="1" applyBorder="1" applyAlignment="1" applyProtection="1">
      <alignment vertical="center"/>
      <protection locked="0"/>
    </xf>
    <xf numFmtId="49" fontId="51" fillId="33" borderId="15" xfId="0" applyNumberFormat="1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5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53" fillId="33" borderId="16" xfId="0" applyFont="1" applyFill="1" applyBorder="1" applyAlignment="1">
      <alignment vertical="center" wrapText="1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3" fillId="33" borderId="18" xfId="0" applyNumberFormat="1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0" fontId="53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49" fontId="53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>
      <alignment vertical="center" shrinkToFit="1"/>
      <protection locked="0"/>
    </xf>
    <xf numFmtId="49" fontId="51" fillId="33" borderId="24" xfId="0" applyNumberFormat="1" applyFont="1" applyFill="1" applyBorder="1" applyAlignment="1" applyProtection="1">
      <alignment horizontal="center" vertical="center"/>
      <protection locked="0"/>
    </xf>
    <xf numFmtId="0" fontId="51" fillId="33" borderId="25" xfId="0" applyFont="1" applyFill="1" applyBorder="1" applyAlignment="1" applyProtection="1">
      <alignment horizontal="center" vertical="center"/>
      <protection locked="0"/>
    </xf>
    <xf numFmtId="0" fontId="51" fillId="33" borderId="24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6" fillId="36" borderId="0" xfId="0" applyFont="1" applyFill="1" applyAlignment="1" applyProtection="1">
      <alignment vertical="center"/>
      <protection locked="0"/>
    </xf>
    <xf numFmtId="0" fontId="7" fillId="36" borderId="0" xfId="0" applyFont="1" applyFill="1" applyBorder="1" applyAlignment="1" applyProtection="1">
      <alignment vertical="center"/>
      <protection locked="0"/>
    </xf>
    <xf numFmtId="0" fontId="6" fillId="36" borderId="0" xfId="0" applyFont="1" applyFill="1" applyBorder="1" applyAlignment="1" applyProtection="1">
      <alignment vertical="center"/>
      <protection locked="0"/>
    </xf>
    <xf numFmtId="0" fontId="53" fillId="33" borderId="26" xfId="0" applyFont="1" applyFill="1" applyBorder="1" applyAlignment="1" applyProtection="1">
      <alignment horizontal="center" vertical="center"/>
      <protection locked="0"/>
    </xf>
    <xf numFmtId="0" fontId="53" fillId="33" borderId="16" xfId="0" applyFont="1" applyFill="1" applyBorder="1" applyAlignment="1" applyProtection="1">
      <alignment horizontal="left" vertical="center" shrinkToFit="1"/>
      <protection locked="0"/>
    </xf>
    <xf numFmtId="0" fontId="53" fillId="33" borderId="2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3" fillId="33" borderId="28" xfId="0" applyFont="1" applyFill="1" applyBorder="1" applyAlignment="1" applyProtection="1">
      <alignment horizontal="center" vertical="center"/>
      <protection locked="0"/>
    </xf>
    <xf numFmtId="0" fontId="53" fillId="33" borderId="2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3" fillId="33" borderId="30" xfId="0" applyFont="1" applyFill="1" applyBorder="1" applyAlignment="1" applyProtection="1">
      <alignment horizontal="center" vertical="center"/>
      <protection locked="0"/>
    </xf>
    <xf numFmtId="49" fontId="53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53" fillId="33" borderId="19" xfId="0" applyNumberFormat="1" applyFont="1" applyFill="1" applyBorder="1" applyAlignment="1" applyProtection="1">
      <alignment horizontal="center" vertical="center"/>
      <protection locked="0"/>
    </xf>
    <xf numFmtId="0" fontId="53" fillId="33" borderId="31" xfId="0" applyFont="1" applyFill="1" applyBorder="1" applyAlignment="1" applyProtection="1">
      <alignment horizontal="center" vertical="center"/>
      <protection locked="0"/>
    </xf>
    <xf numFmtId="49" fontId="53" fillId="33" borderId="18" xfId="0" applyNumberFormat="1" applyFont="1" applyFill="1" applyBorder="1" applyAlignment="1" applyProtection="1">
      <alignment horizontal="center" vertical="center"/>
      <protection locked="0"/>
    </xf>
    <xf numFmtId="0" fontId="53" fillId="0" borderId="16" xfId="0" applyFont="1" applyBorder="1" applyAlignment="1">
      <alignment vertical="center"/>
    </xf>
    <xf numFmtId="0" fontId="51" fillId="33" borderId="32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left" vertical="center"/>
      <protection locked="0"/>
    </xf>
    <xf numFmtId="0" fontId="51" fillId="33" borderId="33" xfId="0" applyFont="1" applyFill="1" applyBorder="1" applyAlignment="1" applyProtection="1">
      <alignment horizontal="left" vertical="center"/>
      <protection locked="0"/>
    </xf>
    <xf numFmtId="49" fontId="51" fillId="33" borderId="33" xfId="0" applyNumberFormat="1" applyFont="1" applyFill="1" applyBorder="1" applyAlignment="1" applyProtection="1">
      <alignment horizontal="left" vertical="center"/>
      <protection locked="0"/>
    </xf>
    <xf numFmtId="0" fontId="51" fillId="33" borderId="34" xfId="0" applyFont="1" applyFill="1" applyBorder="1" applyAlignment="1" applyProtection="1">
      <alignment horizontal="left" vertical="center"/>
      <protection locked="0"/>
    </xf>
    <xf numFmtId="0" fontId="55" fillId="33" borderId="19" xfId="0" applyFont="1" applyFill="1" applyBorder="1" applyAlignment="1" applyProtection="1">
      <alignment horizontal="left" vertical="center" shrinkToFit="1"/>
      <protection locked="0"/>
    </xf>
    <xf numFmtId="49" fontId="53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55" fillId="33" borderId="19" xfId="0" applyNumberFormat="1" applyFont="1" applyFill="1" applyBorder="1" applyAlignment="1" applyProtection="1">
      <alignment horizontal="center" vertical="center"/>
      <protection locked="0"/>
    </xf>
    <xf numFmtId="49" fontId="51" fillId="33" borderId="33" xfId="0" applyNumberFormat="1" applyFont="1" applyFill="1" applyBorder="1" applyAlignment="1" applyProtection="1">
      <alignment horizontal="center" vertical="center"/>
      <protection locked="0"/>
    </xf>
    <xf numFmtId="0" fontId="51" fillId="33" borderId="35" xfId="0" applyFont="1" applyFill="1" applyBorder="1" applyAlignment="1" applyProtection="1">
      <alignment horizontal="center" vertical="center"/>
      <protection locked="0"/>
    </xf>
    <xf numFmtId="0" fontId="51" fillId="33" borderId="33" xfId="0" applyFont="1" applyFill="1" applyBorder="1" applyAlignment="1" applyProtection="1">
      <alignment horizontal="center" vertical="center"/>
      <protection locked="0"/>
    </xf>
    <xf numFmtId="0" fontId="51" fillId="33" borderId="36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left" vertical="center" shrinkToFit="1"/>
      <protection locked="0"/>
    </xf>
    <xf numFmtId="0" fontId="53" fillId="33" borderId="13" xfId="0" applyFont="1" applyFill="1" applyBorder="1" applyAlignment="1" applyProtection="1">
      <alignment horizontal="left" vertical="center" shrinkToFit="1"/>
      <protection locked="0"/>
    </xf>
    <xf numFmtId="49" fontId="53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14" xfId="0" applyFont="1" applyFill="1" applyBorder="1" applyAlignment="1" applyProtection="1">
      <alignment horizontal="left" vertical="center" shrinkToFit="1"/>
      <protection locked="0"/>
    </xf>
    <xf numFmtId="49" fontId="53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37" xfId="0" applyFont="1" applyFill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 applyProtection="1">
      <alignment horizontal="left" vertical="center" shrinkToFit="1"/>
      <protection locked="0"/>
    </xf>
    <xf numFmtId="49" fontId="55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55" fillId="33" borderId="12" xfId="0" applyNumberFormat="1" applyFont="1" applyFill="1" applyBorder="1" applyAlignment="1" applyProtection="1">
      <alignment horizontal="center" vertical="center"/>
      <protection locked="0"/>
    </xf>
    <xf numFmtId="0" fontId="55" fillId="33" borderId="27" xfId="0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 applyProtection="1">
      <alignment horizontal="left" vertical="center" shrinkToFit="1"/>
      <protection locked="0"/>
    </xf>
    <xf numFmtId="49" fontId="55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55" fillId="33" borderId="13" xfId="0" applyNumberFormat="1" applyFont="1" applyFill="1" applyBorder="1" applyAlignment="1" applyProtection="1">
      <alignment horizontal="center" vertical="center"/>
      <protection locked="0"/>
    </xf>
    <xf numFmtId="0" fontId="55" fillId="33" borderId="29" xfId="0" applyFont="1" applyFill="1" applyBorder="1" applyAlignment="1" applyProtection="1">
      <alignment horizontal="center" vertical="center"/>
      <protection locked="0"/>
    </xf>
    <xf numFmtId="49" fontId="56" fillId="33" borderId="15" xfId="0" applyNumberFormat="1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 applyProtection="1">
      <alignment horizontal="left" vertical="center" wrapText="1" shrinkToFit="1"/>
      <protection locked="0"/>
    </xf>
    <xf numFmtId="49" fontId="5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5" fillId="33" borderId="19" xfId="0" applyFont="1" applyFill="1" applyBorder="1" applyAlignment="1" applyProtection="1">
      <alignment horizontal="center" vertical="center"/>
      <protection locked="0"/>
    </xf>
    <xf numFmtId="49" fontId="55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5" fillId="33" borderId="31" xfId="0" applyFont="1" applyFill="1" applyBorder="1" applyAlignment="1" applyProtection="1">
      <alignment horizontal="center" vertical="center"/>
      <protection locked="0"/>
    </xf>
    <xf numFmtId="49" fontId="55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38" xfId="0" applyFont="1" applyFill="1" applyBorder="1" applyAlignment="1" applyProtection="1">
      <alignment horizontal="center" vertical="center"/>
      <protection locked="0"/>
    </xf>
    <xf numFmtId="0" fontId="53" fillId="33" borderId="38" xfId="0" applyFont="1" applyFill="1" applyBorder="1" applyAlignment="1" applyProtection="1">
      <alignment horizontal="left" vertical="center" wrapText="1" shrinkToFit="1"/>
      <protection locked="0"/>
    </xf>
    <xf numFmtId="49" fontId="53" fillId="33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55" fillId="33" borderId="38" xfId="0" applyFont="1" applyFill="1" applyBorder="1" applyAlignment="1" applyProtection="1">
      <alignment horizontal="center" vertical="center"/>
      <protection locked="0"/>
    </xf>
    <xf numFmtId="49" fontId="55" fillId="33" borderId="38" xfId="0" applyNumberFormat="1" applyFont="1" applyFill="1" applyBorder="1" applyAlignment="1" applyProtection="1">
      <alignment horizontal="center" vertical="center"/>
      <protection locked="0"/>
    </xf>
    <xf numFmtId="0" fontId="53" fillId="33" borderId="39" xfId="0" applyFont="1" applyFill="1" applyBorder="1" applyAlignment="1" applyProtection="1">
      <alignment horizontal="center" vertical="center"/>
      <protection locked="0"/>
    </xf>
    <xf numFmtId="49" fontId="53" fillId="33" borderId="36" xfId="0" applyNumberFormat="1" applyFont="1" applyFill="1" applyBorder="1" applyAlignment="1" applyProtection="1">
      <alignment horizontal="center" vertical="center"/>
      <protection locked="0"/>
    </xf>
    <xf numFmtId="0" fontId="53" fillId="33" borderId="35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left" vertical="center" shrinkToFit="1"/>
      <protection locked="0"/>
    </xf>
    <xf numFmtId="0" fontId="51" fillId="33" borderId="40" xfId="0" applyFont="1" applyFill="1" applyBorder="1" applyAlignment="1" applyProtection="1">
      <alignment vertical="center"/>
      <protection locked="0"/>
    </xf>
    <xf numFmtId="0" fontId="51" fillId="33" borderId="24" xfId="0" applyFont="1" applyFill="1" applyBorder="1" applyAlignment="1" applyProtection="1">
      <alignment vertical="center"/>
      <protection locked="0"/>
    </xf>
    <xf numFmtId="0" fontId="53" fillId="33" borderId="24" xfId="0" applyFont="1" applyFill="1" applyBorder="1" applyAlignment="1" applyProtection="1">
      <alignment vertical="center"/>
      <protection locked="0"/>
    </xf>
    <xf numFmtId="0" fontId="53" fillId="33" borderId="27" xfId="0" applyFont="1" applyFill="1" applyBorder="1" applyAlignment="1" applyProtection="1">
      <alignment horizontal="left" vertical="center" shrinkToFit="1"/>
      <protection locked="0"/>
    </xf>
    <xf numFmtId="49" fontId="53" fillId="33" borderId="10" xfId="0" applyNumberFormat="1" applyFont="1" applyFill="1" applyBorder="1" applyAlignment="1" applyProtection="1">
      <alignment horizontal="center" vertical="center"/>
      <protection locked="0"/>
    </xf>
    <xf numFmtId="49" fontId="51" fillId="33" borderId="10" xfId="0" applyNumberFormat="1" applyFont="1" applyFill="1" applyBorder="1" applyAlignment="1" applyProtection="1">
      <alignment horizontal="center" vertical="center"/>
      <protection locked="0"/>
    </xf>
    <xf numFmtId="49" fontId="5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10" xfId="0" applyFont="1" applyFill="1" applyBorder="1" applyAlignment="1" applyProtection="1">
      <alignment horizontal="center" vertical="center" textRotation="255"/>
      <protection locked="0"/>
    </xf>
    <xf numFmtId="0" fontId="53" fillId="33" borderId="12" xfId="0" applyFont="1" applyFill="1" applyBorder="1" applyAlignment="1" applyProtection="1">
      <alignment horizontal="left" vertical="center" shrinkToFit="1"/>
      <protection locked="0"/>
    </xf>
    <xf numFmtId="0" fontId="53" fillId="33" borderId="12" xfId="0" applyFont="1" applyFill="1" applyBorder="1" applyAlignment="1" applyProtection="1">
      <alignment horizontal="left" vertical="center" wrapText="1" shrinkToFit="1"/>
      <protection locked="0"/>
    </xf>
    <xf numFmtId="49" fontId="53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33" borderId="29" xfId="0" applyFont="1" applyFill="1" applyBorder="1" applyAlignment="1" applyProtection="1">
      <alignment horizontal="left" vertical="center" shrinkToFit="1"/>
      <protection locked="0"/>
    </xf>
    <xf numFmtId="0" fontId="53" fillId="33" borderId="27" xfId="0" applyFont="1" applyFill="1" applyBorder="1" applyAlignment="1" applyProtection="1">
      <alignment horizontal="left" vertical="center" wrapText="1" shrinkToFit="1"/>
      <protection locked="0"/>
    </xf>
    <xf numFmtId="0" fontId="53" fillId="33" borderId="41" xfId="0" applyFont="1" applyFill="1" applyBorder="1" applyAlignment="1" applyProtection="1">
      <alignment horizontal="center" vertical="center"/>
      <protection locked="0"/>
    </xf>
    <xf numFmtId="0" fontId="53" fillId="33" borderId="37" xfId="0" applyFont="1" applyFill="1" applyBorder="1" applyAlignment="1" applyProtection="1">
      <alignment vertical="center"/>
      <protection locked="0"/>
    </xf>
    <xf numFmtId="0" fontId="51" fillId="33" borderId="32" xfId="0" applyFont="1" applyFill="1" applyBorder="1" applyAlignment="1" applyProtection="1">
      <alignment vertical="center"/>
      <protection locked="0"/>
    </xf>
    <xf numFmtId="0" fontId="51" fillId="33" borderId="15" xfId="0" applyFont="1" applyFill="1" applyBorder="1" applyAlignment="1" applyProtection="1">
      <alignment vertical="center"/>
      <protection locked="0"/>
    </xf>
    <xf numFmtId="0" fontId="51" fillId="33" borderId="25" xfId="0" applyFont="1" applyFill="1" applyBorder="1" applyAlignment="1" applyProtection="1">
      <alignment horizontal="left" vertical="center" shrinkToFit="1"/>
      <protection locked="0"/>
    </xf>
    <xf numFmtId="0" fontId="51" fillId="33" borderId="24" xfId="0" applyFont="1" applyFill="1" applyBorder="1" applyAlignment="1" applyProtection="1">
      <alignment horizontal="left" vertical="center" shrinkToFit="1"/>
      <protection locked="0"/>
    </xf>
    <xf numFmtId="0" fontId="53" fillId="33" borderId="42" xfId="0" applyFont="1" applyFill="1" applyBorder="1" applyAlignment="1">
      <alignment horizontal="left" vertical="center" shrinkToFit="1"/>
    </xf>
    <xf numFmtId="0" fontId="51" fillId="33" borderId="43" xfId="0" applyFont="1" applyFill="1" applyBorder="1" applyAlignment="1">
      <alignment horizontal="left" vertical="center" shrinkToFit="1"/>
    </xf>
    <xf numFmtId="0" fontId="53" fillId="33" borderId="25" xfId="0" applyFont="1" applyFill="1" applyBorder="1" applyAlignment="1" applyProtection="1">
      <alignment horizontal="center" vertical="center"/>
      <protection locked="0"/>
    </xf>
    <xf numFmtId="49" fontId="53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31" xfId="0" applyFont="1" applyFill="1" applyBorder="1" applyAlignment="1" applyProtection="1">
      <alignment vertical="center"/>
      <protection locked="0"/>
    </xf>
    <xf numFmtId="49" fontId="51" fillId="36" borderId="10" xfId="0" applyNumberFormat="1" applyFont="1" applyFill="1" applyBorder="1" applyAlignment="1" applyProtection="1">
      <alignment horizontal="center" vertical="center"/>
      <protection locked="0"/>
    </xf>
    <xf numFmtId="0" fontId="56" fillId="36" borderId="10" xfId="0" applyFont="1" applyFill="1" applyBorder="1" applyAlignment="1" applyProtection="1">
      <alignment horizontal="center" vertical="center"/>
      <protection locked="0"/>
    </xf>
    <xf numFmtId="0" fontId="56" fillId="36" borderId="32" xfId="0" applyFont="1" applyFill="1" applyBorder="1" applyAlignment="1" applyProtection="1">
      <alignment horizontal="center" vertical="center"/>
      <protection locked="0"/>
    </xf>
    <xf numFmtId="0" fontId="51" fillId="36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49" fontId="53" fillId="33" borderId="0" xfId="0" applyNumberFormat="1" applyFont="1" applyFill="1" applyBorder="1" applyAlignment="1" applyProtection="1">
      <alignment horizontal="center" vertical="center"/>
      <protection locked="0"/>
    </xf>
    <xf numFmtId="0" fontId="53" fillId="33" borderId="44" xfId="0" applyFont="1" applyFill="1" applyBorder="1" applyAlignment="1" applyProtection="1">
      <alignment vertical="center"/>
      <protection locked="0"/>
    </xf>
    <xf numFmtId="0" fontId="53" fillId="0" borderId="45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49" fontId="6" fillId="33" borderId="0" xfId="0" applyNumberFormat="1" applyFont="1" applyFill="1" applyAlignment="1" applyProtection="1">
      <alignment vertical="center"/>
      <protection locked="0"/>
    </xf>
    <xf numFmtId="0" fontId="52" fillId="33" borderId="10" xfId="0" applyFont="1" applyFill="1" applyBorder="1" applyAlignment="1" applyProtection="1">
      <alignment horizontal="center" vertical="center" textRotation="90" wrapText="1" shrinkToFit="1"/>
      <protection locked="0"/>
    </xf>
    <xf numFmtId="0" fontId="51" fillId="33" borderId="32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left" vertical="center"/>
      <protection locked="0"/>
    </xf>
    <xf numFmtId="0" fontId="57" fillId="33" borderId="46" xfId="0" applyFont="1" applyFill="1" applyBorder="1" applyAlignment="1" applyProtection="1">
      <alignment horizontal="center" vertical="center" textRotation="90" wrapText="1"/>
      <protection locked="0"/>
    </xf>
    <xf numFmtId="0" fontId="57" fillId="33" borderId="47" xfId="0" applyFont="1" applyFill="1" applyBorder="1" applyAlignment="1" applyProtection="1">
      <alignment horizontal="center" vertical="center" textRotation="90" wrapText="1"/>
      <protection locked="0"/>
    </xf>
    <xf numFmtId="0" fontId="57" fillId="0" borderId="47" xfId="0" applyFont="1" applyBorder="1" applyAlignment="1">
      <alignment horizontal="center" vertical="center" textRotation="90" wrapText="1"/>
    </xf>
    <xf numFmtId="0" fontId="57" fillId="0" borderId="20" xfId="0" applyFont="1" applyBorder="1" applyAlignment="1">
      <alignment horizontal="center" vertical="center" textRotation="90" wrapText="1"/>
    </xf>
    <xf numFmtId="0" fontId="51" fillId="36" borderId="32" xfId="0" applyFont="1" applyFill="1" applyBorder="1" applyAlignment="1" applyProtection="1">
      <alignment horizontal="left" vertical="center" shrinkToFit="1"/>
      <protection locked="0"/>
    </xf>
    <xf numFmtId="0" fontId="51" fillId="36" borderId="15" xfId="0" applyFont="1" applyFill="1" applyBorder="1" applyAlignment="1" applyProtection="1">
      <alignment horizontal="left" vertical="center" shrinkToFit="1"/>
      <protection locked="0"/>
    </xf>
    <xf numFmtId="0" fontId="51" fillId="36" borderId="48" xfId="0" applyFont="1" applyFill="1" applyBorder="1" applyAlignment="1" applyProtection="1">
      <alignment horizontal="left" vertical="center" shrinkToFit="1"/>
      <protection locked="0"/>
    </xf>
    <xf numFmtId="0" fontId="51" fillId="36" borderId="39" xfId="0" applyFont="1" applyFill="1" applyBorder="1" applyAlignment="1" applyProtection="1">
      <alignment horizontal="left" vertical="center" shrinkToFit="1"/>
      <protection locked="0"/>
    </xf>
    <xf numFmtId="0" fontId="51" fillId="36" borderId="0" xfId="0" applyFont="1" applyFill="1" applyBorder="1" applyAlignment="1" applyProtection="1">
      <alignment horizontal="left" vertical="center" shrinkToFit="1"/>
      <protection locked="0"/>
    </xf>
    <xf numFmtId="0" fontId="51" fillId="36" borderId="49" xfId="0" applyFont="1" applyFill="1" applyBorder="1" applyAlignment="1" applyProtection="1">
      <alignment horizontal="left" vertical="center" shrinkToFit="1"/>
      <protection locked="0"/>
    </xf>
    <xf numFmtId="0" fontId="51" fillId="36" borderId="44" xfId="0" applyFont="1" applyFill="1" applyBorder="1" applyAlignment="1" applyProtection="1">
      <alignment horizontal="left" vertical="center" shrinkToFit="1"/>
      <protection locked="0"/>
    </xf>
    <xf numFmtId="0" fontId="56" fillId="36" borderId="40" xfId="0" applyFont="1" applyFill="1" applyBorder="1" applyAlignment="1" applyProtection="1">
      <alignment horizontal="left" vertical="center" shrinkToFit="1"/>
      <protection locked="0"/>
    </xf>
    <xf numFmtId="0" fontId="56" fillId="36" borderId="24" xfId="0" applyFont="1" applyFill="1" applyBorder="1" applyAlignment="1" applyProtection="1">
      <alignment horizontal="left" vertical="center" shrinkToFit="1"/>
      <protection locked="0"/>
    </xf>
    <xf numFmtId="0" fontId="56" fillId="36" borderId="50" xfId="0" applyFont="1" applyFill="1" applyBorder="1" applyAlignment="1" applyProtection="1">
      <alignment horizontal="left" vertical="center" shrinkToFit="1"/>
      <protection locked="0"/>
    </xf>
    <xf numFmtId="0" fontId="51" fillId="33" borderId="39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3" fillId="33" borderId="33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Alignment="1" applyProtection="1">
      <alignment horizontal="left" vertical="center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0" fontId="6" fillId="0" borderId="45" xfId="0" applyFont="1" applyFill="1" applyBorder="1" applyAlignment="1" applyProtection="1">
      <alignment horizontal="left" vertical="center" wrapText="1"/>
      <protection locked="0"/>
    </xf>
    <xf numFmtId="0" fontId="6" fillId="0" borderId="52" xfId="0" applyFont="1" applyFill="1" applyBorder="1" applyAlignment="1" applyProtection="1">
      <alignment horizontal="left" vertical="center" wrapText="1"/>
      <protection locked="0"/>
    </xf>
    <xf numFmtId="0" fontId="6" fillId="0" borderId="53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54" xfId="0" applyFont="1" applyFill="1" applyBorder="1" applyAlignment="1" applyProtection="1">
      <alignment horizontal="left" vertical="center" wrapText="1"/>
      <protection locked="0"/>
    </xf>
    <xf numFmtId="0" fontId="51" fillId="36" borderId="32" xfId="0" applyFont="1" applyFill="1" applyBorder="1" applyAlignment="1" applyProtection="1">
      <alignment horizontal="left" vertical="center"/>
      <protection locked="0"/>
    </xf>
    <xf numFmtId="0" fontId="51" fillId="36" borderId="15" xfId="0" applyFont="1" applyFill="1" applyBorder="1" applyAlignment="1" applyProtection="1">
      <alignment horizontal="left" vertical="center"/>
      <protection locked="0"/>
    </xf>
    <xf numFmtId="0" fontId="51" fillId="36" borderId="48" xfId="0" applyFont="1" applyFill="1" applyBorder="1" applyAlignment="1" applyProtection="1">
      <alignment horizontal="left" vertical="center"/>
      <protection locked="0"/>
    </xf>
    <xf numFmtId="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>
      <alignment horizontal="justify" vertical="center" wrapText="1"/>
    </xf>
    <xf numFmtId="0" fontId="6" fillId="0" borderId="55" xfId="0" applyFont="1" applyFill="1" applyBorder="1" applyAlignment="1" applyProtection="1">
      <alignment horizontal="justify" vertical="center" wrapText="1"/>
      <protection locked="0"/>
    </xf>
    <xf numFmtId="0" fontId="6" fillId="0" borderId="28" xfId="0" applyFont="1" applyBorder="1" applyAlignment="1">
      <alignment horizontal="justify" vertical="center" wrapText="1"/>
    </xf>
    <xf numFmtId="0" fontId="6" fillId="0" borderId="56" xfId="0" applyFont="1" applyBorder="1" applyAlignment="1">
      <alignment horizontal="justify" vertical="center" wrapText="1"/>
    </xf>
    <xf numFmtId="0" fontId="58" fillId="0" borderId="57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/>
    </xf>
    <xf numFmtId="0" fontId="51" fillId="36" borderId="33" xfId="0" applyFont="1" applyFill="1" applyBorder="1" applyAlignment="1" applyProtection="1">
      <alignment horizontal="left" vertical="center" shrinkToFit="1"/>
      <protection locked="0"/>
    </xf>
    <xf numFmtId="0" fontId="53" fillId="0" borderId="16" xfId="0" applyFont="1" applyFill="1" applyBorder="1" applyAlignment="1" applyProtection="1">
      <alignment horizontal="justify" vertical="center" wrapText="1"/>
      <protection locked="0"/>
    </xf>
    <xf numFmtId="9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/>
    </xf>
    <xf numFmtId="0" fontId="51" fillId="33" borderId="10" xfId="0" applyFont="1" applyFill="1" applyBorder="1" applyAlignment="1" applyProtection="1">
      <alignment horizontal="left" vertical="center"/>
      <protection locked="0"/>
    </xf>
    <xf numFmtId="0" fontId="57" fillId="33" borderId="10" xfId="0" applyFont="1" applyFill="1" applyBorder="1" applyAlignment="1" applyProtection="1">
      <alignment horizontal="center" vertical="center" textRotation="90" wrapText="1"/>
      <protection locked="0"/>
    </xf>
    <xf numFmtId="0" fontId="53" fillId="33" borderId="24" xfId="0" applyFont="1" applyFill="1" applyBorder="1" applyAlignment="1" applyProtection="1">
      <alignment horizontal="left" vertical="center"/>
      <protection locked="0"/>
    </xf>
    <xf numFmtId="0" fontId="51" fillId="34" borderId="32" xfId="0" applyFont="1" applyFill="1" applyBorder="1" applyAlignment="1" applyProtection="1">
      <alignment horizontal="left" vertical="center" shrinkToFit="1"/>
      <protection locked="0"/>
    </xf>
    <xf numFmtId="0" fontId="51" fillId="34" borderId="15" xfId="0" applyFont="1" applyFill="1" applyBorder="1" applyAlignment="1" applyProtection="1">
      <alignment horizontal="left" vertical="center" shrinkToFit="1"/>
      <protection locked="0"/>
    </xf>
    <xf numFmtId="0" fontId="51" fillId="34" borderId="48" xfId="0" applyFont="1" applyFill="1" applyBorder="1" applyAlignment="1" applyProtection="1">
      <alignment horizontal="left" vertical="center" shrinkToFit="1"/>
      <protection locked="0"/>
    </xf>
    <xf numFmtId="0" fontId="56" fillId="33" borderId="40" xfId="0" applyFont="1" applyFill="1" applyBorder="1" applyAlignment="1" applyProtection="1">
      <alignment horizontal="left" vertical="center"/>
      <protection locked="0"/>
    </xf>
    <xf numFmtId="0" fontId="56" fillId="33" borderId="24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left" vertical="center"/>
      <protection locked="0"/>
    </xf>
    <xf numFmtId="0" fontId="51" fillId="36" borderId="40" xfId="0" applyFont="1" applyFill="1" applyBorder="1" applyAlignment="1" applyProtection="1">
      <alignment horizontal="left" vertical="center" shrinkToFit="1"/>
      <protection locked="0"/>
    </xf>
    <xf numFmtId="0" fontId="51" fillId="36" borderId="24" xfId="0" applyFont="1" applyFill="1" applyBorder="1" applyAlignment="1" applyProtection="1">
      <alignment horizontal="left" vertical="center" shrinkToFit="1"/>
      <protection locked="0"/>
    </xf>
    <xf numFmtId="0" fontId="51" fillId="36" borderId="50" xfId="0" applyFont="1" applyFill="1" applyBorder="1" applyAlignment="1" applyProtection="1">
      <alignment horizontal="left" vertical="center" shrinkToFit="1"/>
      <protection locked="0"/>
    </xf>
    <xf numFmtId="0" fontId="57" fillId="33" borderId="35" xfId="0" applyFont="1" applyFill="1" applyBorder="1" applyAlignment="1" applyProtection="1">
      <alignment horizontal="center" vertical="center" textRotation="90" wrapText="1"/>
      <protection locked="0"/>
    </xf>
    <xf numFmtId="0" fontId="57" fillId="33" borderId="38" xfId="0" applyFont="1" applyFill="1" applyBorder="1" applyAlignment="1" applyProtection="1">
      <alignment horizontal="center" vertical="center" textRotation="90" wrapText="1"/>
      <protection locked="0"/>
    </xf>
    <xf numFmtId="0" fontId="57" fillId="33" borderId="25" xfId="0" applyFont="1" applyFill="1" applyBorder="1" applyAlignment="1" applyProtection="1">
      <alignment horizontal="center" vertical="center" textRotation="90" wrapText="1"/>
      <protection locked="0"/>
    </xf>
    <xf numFmtId="0" fontId="57" fillId="33" borderId="37" xfId="0" applyFont="1" applyFill="1" applyBorder="1" applyAlignment="1" applyProtection="1">
      <alignment horizontal="center" vertical="center" textRotation="90" wrapText="1"/>
      <protection locked="0"/>
    </xf>
    <xf numFmtId="0" fontId="57" fillId="33" borderId="39" xfId="0" applyFont="1" applyFill="1" applyBorder="1" applyAlignment="1" applyProtection="1">
      <alignment horizontal="center" vertical="center" textRotation="90" wrapText="1"/>
      <protection locked="0"/>
    </xf>
    <xf numFmtId="0" fontId="57" fillId="33" borderId="40" xfId="0" applyFont="1" applyFill="1" applyBorder="1" applyAlignment="1" applyProtection="1">
      <alignment horizontal="center" vertical="center" textRotation="90" wrapText="1"/>
      <protection locked="0"/>
    </xf>
    <xf numFmtId="0" fontId="56" fillId="36" borderId="32" xfId="0" applyFont="1" applyFill="1" applyBorder="1" applyAlignment="1" applyProtection="1">
      <alignment horizontal="left" vertical="center" shrinkToFit="1"/>
      <protection locked="0"/>
    </xf>
    <xf numFmtId="0" fontId="56" fillId="36" borderId="15" xfId="0" applyFont="1" applyFill="1" applyBorder="1" applyAlignment="1" applyProtection="1">
      <alignment horizontal="left" vertical="center" shrinkToFit="1"/>
      <protection locked="0"/>
    </xf>
    <xf numFmtId="0" fontId="56" fillId="36" borderId="48" xfId="0" applyFont="1" applyFill="1" applyBorder="1" applyAlignment="1" applyProtection="1">
      <alignment horizontal="left" vertical="center" shrinkToFit="1"/>
      <protection locked="0"/>
    </xf>
    <xf numFmtId="0" fontId="51" fillId="33" borderId="48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showGridLines="0" showZeros="0" tabSelected="1" view="pageBreakPreview" zoomScaleSheetLayoutView="100" zoomScalePageLayoutView="0" workbookViewId="0" topLeftCell="A96">
      <selection activeCell="C117" sqref="C117"/>
    </sheetView>
  </sheetViews>
  <sheetFormatPr defaultColWidth="9.00390625" defaultRowHeight="12.75"/>
  <cols>
    <col min="1" max="1" width="6.75390625" style="152" customWidth="1"/>
    <col min="2" max="2" width="10.00390625" style="152" customWidth="1"/>
    <col min="3" max="3" width="44.625" style="4" customWidth="1"/>
    <col min="4" max="4" width="19.25390625" style="153" customWidth="1"/>
    <col min="5" max="5" width="6.00390625" style="4" customWidth="1"/>
    <col min="6" max="6" width="6.25390625" style="4" customWidth="1"/>
    <col min="7" max="7" width="3.75390625" style="4" customWidth="1"/>
    <col min="8" max="9" width="9.125" style="4" customWidth="1"/>
    <col min="10" max="10" width="13.00390625" style="4" customWidth="1"/>
    <col min="11" max="11" width="8.375" style="4" customWidth="1"/>
    <col min="12" max="12" width="3.125" style="4" customWidth="1"/>
    <col min="13" max="13" width="9.125" style="4" hidden="1" customWidth="1"/>
    <col min="14" max="16384" width="9.125" style="4" customWidth="1"/>
  </cols>
  <sheetData>
    <row r="1" spans="1:11" ht="15.75">
      <c r="A1" s="1"/>
      <c r="B1" s="197" t="s">
        <v>139</v>
      </c>
      <c r="C1" s="197"/>
      <c r="D1" s="197"/>
      <c r="E1" s="1"/>
      <c r="F1" s="1"/>
      <c r="G1" s="3"/>
      <c r="H1" s="3"/>
      <c r="I1" s="3"/>
      <c r="J1" s="3"/>
      <c r="K1" s="3"/>
    </row>
    <row r="2" spans="1:11" ht="15.75">
      <c r="A2" s="1"/>
      <c r="B2" s="197" t="s">
        <v>140</v>
      </c>
      <c r="C2" s="197"/>
      <c r="D2" s="1"/>
      <c r="E2" s="1"/>
      <c r="F2" s="1"/>
      <c r="G2" s="3"/>
      <c r="H2" s="3"/>
      <c r="I2" s="3"/>
      <c r="J2" s="3"/>
      <c r="K2" s="3"/>
    </row>
    <row r="3" spans="1:11" ht="16.5" thickBot="1">
      <c r="A3" s="5"/>
      <c r="B3" s="176" t="s">
        <v>74</v>
      </c>
      <c r="C3" s="176"/>
      <c r="D3" s="6"/>
      <c r="E3" s="3"/>
      <c r="F3" s="3"/>
      <c r="G3" s="7"/>
      <c r="H3" s="3"/>
      <c r="I3" s="3"/>
      <c r="J3" s="3"/>
      <c r="K3" s="3"/>
    </row>
    <row r="4" spans="1:11" ht="12.75" customHeight="1" thickTop="1">
      <c r="A4" s="8"/>
      <c r="B4" s="8"/>
      <c r="C4" s="3"/>
      <c r="D4" s="9"/>
      <c r="E4" s="3"/>
      <c r="F4" s="3"/>
      <c r="G4" s="191" t="s">
        <v>14</v>
      </c>
      <c r="H4" s="192"/>
      <c r="I4" s="192"/>
      <c r="J4" s="192"/>
      <c r="K4" s="193"/>
    </row>
    <row r="5" spans="1:11" ht="16.5" customHeight="1" thickBot="1">
      <c r="A5" s="8"/>
      <c r="B5" s="8"/>
      <c r="C5" s="3"/>
      <c r="D5" s="9"/>
      <c r="E5" s="3"/>
      <c r="F5" s="3"/>
      <c r="G5" s="194"/>
      <c r="H5" s="195"/>
      <c r="I5" s="195"/>
      <c r="J5" s="195"/>
      <c r="K5" s="196"/>
    </row>
    <row r="6" spans="1:11" s="13" customFormat="1" ht="182.25" customHeight="1" thickBot="1" thickTop="1">
      <c r="A6" s="10" t="s">
        <v>1</v>
      </c>
      <c r="B6" s="10"/>
      <c r="C6" s="11" t="s">
        <v>6</v>
      </c>
      <c r="D6" s="12" t="s">
        <v>15</v>
      </c>
      <c r="E6" s="154" t="s">
        <v>4</v>
      </c>
      <c r="F6" s="154" t="s">
        <v>0</v>
      </c>
      <c r="G6" s="2" t="s">
        <v>7</v>
      </c>
      <c r="H6" s="2" t="s">
        <v>8</v>
      </c>
      <c r="I6" s="2" t="s">
        <v>9</v>
      </c>
      <c r="J6" s="2" t="s">
        <v>13</v>
      </c>
      <c r="K6" s="2" t="s">
        <v>12</v>
      </c>
    </row>
    <row r="7" spans="1:11" s="16" customFormat="1" ht="32.25" customHeight="1" hidden="1" thickBot="1" thickTop="1">
      <c r="A7" s="14">
        <v>1</v>
      </c>
      <c r="B7" s="14"/>
      <c r="C7" s="14">
        <v>2</v>
      </c>
      <c r="D7" s="14">
        <v>3</v>
      </c>
      <c r="E7" s="14">
        <v>4</v>
      </c>
      <c r="F7" s="14">
        <v>5</v>
      </c>
      <c r="G7" s="15">
        <v>27</v>
      </c>
      <c r="H7" s="15">
        <v>28</v>
      </c>
      <c r="I7" s="15">
        <v>29</v>
      </c>
      <c r="J7" s="15">
        <v>30</v>
      </c>
      <c r="K7" s="15">
        <v>31</v>
      </c>
    </row>
    <row r="8" spans="1:11" s="17" customFormat="1" ht="16.5" customHeight="1" hidden="1" thickBot="1" thickTop="1">
      <c r="A8" s="207" t="s">
        <v>18</v>
      </c>
      <c r="B8" s="208"/>
      <c r="C8" s="208"/>
      <c r="D8" s="208"/>
      <c r="E8" s="208"/>
      <c r="F8" s="208"/>
      <c r="G8" s="208"/>
      <c r="H8" s="208"/>
      <c r="I8" s="208"/>
      <c r="J8" s="208"/>
      <c r="K8" s="209"/>
    </row>
    <row r="9" spans="1:11" ht="16.5" customHeight="1" hidden="1" thickBot="1" thickTop="1">
      <c r="A9" s="18"/>
      <c r="B9" s="18"/>
      <c r="C9" s="19"/>
      <c r="D9" s="20" t="s">
        <v>28</v>
      </c>
      <c r="E9" s="18"/>
      <c r="F9" s="21"/>
      <c r="G9" s="22"/>
      <c r="H9" s="22"/>
      <c r="I9" s="22"/>
      <c r="J9" s="22"/>
      <c r="K9" s="22"/>
    </row>
    <row r="10" spans="1:11" ht="16.5" customHeight="1" hidden="1" thickBot="1" thickTop="1">
      <c r="A10" s="23"/>
      <c r="B10" s="23"/>
      <c r="C10" s="24"/>
      <c r="D10" s="20" t="s">
        <v>28</v>
      </c>
      <c r="E10" s="23"/>
      <c r="F10" s="25"/>
      <c r="G10" s="26"/>
      <c r="H10" s="26"/>
      <c r="I10" s="26"/>
      <c r="J10" s="26"/>
      <c r="K10" s="26"/>
    </row>
    <row r="11" spans="1:11" ht="16.5" customHeight="1" hidden="1" thickBot="1" thickTop="1">
      <c r="A11" s="23"/>
      <c r="B11" s="27"/>
      <c r="C11" s="28"/>
      <c r="D11" s="20" t="s">
        <v>28</v>
      </c>
      <c r="E11" s="27"/>
      <c r="F11" s="29"/>
      <c r="G11" s="26"/>
      <c r="H11" s="26"/>
      <c r="I11" s="26"/>
      <c r="J11" s="26"/>
      <c r="K11" s="26"/>
    </row>
    <row r="12" spans="1:11" ht="16.5" customHeight="1" hidden="1" thickBot="1" thickTop="1">
      <c r="A12" s="23"/>
      <c r="B12" s="27"/>
      <c r="C12" s="28"/>
      <c r="D12" s="20" t="s">
        <v>28</v>
      </c>
      <c r="E12" s="27"/>
      <c r="F12" s="29"/>
      <c r="G12" s="26"/>
      <c r="H12" s="26"/>
      <c r="I12" s="26"/>
      <c r="J12" s="26"/>
      <c r="K12" s="26"/>
    </row>
    <row r="13" spans="1:11" ht="27" customHeight="1" hidden="1" thickBot="1" thickTop="1">
      <c r="A13" s="23"/>
      <c r="B13" s="27"/>
      <c r="C13" s="30" t="s">
        <v>29</v>
      </c>
      <c r="D13" s="20" t="s">
        <v>28</v>
      </c>
      <c r="E13" s="27"/>
      <c r="F13" s="29"/>
      <c r="G13" s="31"/>
      <c r="H13" s="31"/>
      <c r="I13" s="31"/>
      <c r="J13" s="31"/>
      <c r="K13" s="31"/>
    </row>
    <row r="14" spans="1:11" s="36" customFormat="1" ht="16.5" customHeight="1" hidden="1" thickBot="1" thickTop="1">
      <c r="A14" s="155" t="s">
        <v>2</v>
      </c>
      <c r="B14" s="156"/>
      <c r="C14" s="157"/>
      <c r="D14" s="32"/>
      <c r="E14" s="33">
        <f>SUM(E9:E13)</f>
        <v>0</v>
      </c>
      <c r="F14" s="34"/>
      <c r="G14" s="35">
        <f>SUM(G9:G13)</f>
        <v>0</v>
      </c>
      <c r="H14" s="35">
        <f>SUM(H9:H13)</f>
        <v>0</v>
      </c>
      <c r="I14" s="35">
        <f>SUM(I9:I13)</f>
        <v>0</v>
      </c>
      <c r="J14" s="35">
        <f>SUM(J9:J13)</f>
        <v>0</v>
      </c>
      <c r="K14" s="35">
        <f>SUM(K9:K13)</f>
        <v>0</v>
      </c>
    </row>
    <row r="15" spans="1:11" ht="16.5" customHeight="1" thickBot="1" thickTop="1">
      <c r="A15" s="162" t="s">
        <v>34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4"/>
    </row>
    <row r="16" spans="1:11" ht="16.5" thickBot="1" thickTop="1">
      <c r="A16" s="18">
        <v>1</v>
      </c>
      <c r="B16" s="158" t="s">
        <v>32</v>
      </c>
      <c r="C16" s="37" t="s">
        <v>22</v>
      </c>
      <c r="D16" s="20" t="s">
        <v>94</v>
      </c>
      <c r="E16" s="23">
        <v>1</v>
      </c>
      <c r="F16" s="25" t="s">
        <v>85</v>
      </c>
      <c r="G16" s="38"/>
      <c r="H16" s="39">
        <v>1</v>
      </c>
      <c r="I16" s="18"/>
      <c r="J16" s="18">
        <v>1</v>
      </c>
      <c r="K16" s="18"/>
    </row>
    <row r="17" spans="1:11" ht="16.5" thickBot="1" thickTop="1">
      <c r="A17" s="40">
        <v>2</v>
      </c>
      <c r="B17" s="159"/>
      <c r="C17" s="37" t="s">
        <v>25</v>
      </c>
      <c r="D17" s="20" t="s">
        <v>95</v>
      </c>
      <c r="E17" s="23">
        <v>1</v>
      </c>
      <c r="F17" s="25" t="s">
        <v>86</v>
      </c>
      <c r="G17" s="41"/>
      <c r="H17" s="39">
        <v>0.5</v>
      </c>
      <c r="I17" s="40"/>
      <c r="J17" s="40">
        <v>1</v>
      </c>
      <c r="K17" s="40"/>
    </row>
    <row r="18" spans="1:11" ht="16.5" thickBot="1" thickTop="1">
      <c r="A18" s="40">
        <v>3</v>
      </c>
      <c r="B18" s="160"/>
      <c r="C18" s="42" t="s">
        <v>23</v>
      </c>
      <c r="D18" s="20" t="s">
        <v>96</v>
      </c>
      <c r="E18" s="23">
        <v>1</v>
      </c>
      <c r="F18" s="25" t="s">
        <v>87</v>
      </c>
      <c r="G18" s="41"/>
      <c r="H18" s="39">
        <v>1</v>
      </c>
      <c r="I18" s="40"/>
      <c r="J18" s="40">
        <v>1</v>
      </c>
      <c r="K18" s="40"/>
    </row>
    <row r="19" spans="1:11" ht="16.5" thickBot="1" thickTop="1">
      <c r="A19" s="40">
        <v>4</v>
      </c>
      <c r="B19" s="160"/>
      <c r="C19" s="43" t="s">
        <v>24</v>
      </c>
      <c r="D19" s="20" t="s">
        <v>97</v>
      </c>
      <c r="E19" s="23">
        <v>1</v>
      </c>
      <c r="F19" s="25" t="s">
        <v>88</v>
      </c>
      <c r="G19" s="41"/>
      <c r="H19" s="39">
        <v>0.75</v>
      </c>
      <c r="I19" s="40"/>
      <c r="J19" s="40">
        <v>1</v>
      </c>
      <c r="K19" s="40"/>
    </row>
    <row r="20" spans="1:11" ht="16.5" thickBot="1" thickTop="1">
      <c r="A20" s="23">
        <v>5</v>
      </c>
      <c r="B20" s="161"/>
      <c r="C20" s="44" t="s">
        <v>77</v>
      </c>
      <c r="D20" s="20" t="s">
        <v>98</v>
      </c>
      <c r="E20" s="23">
        <v>1</v>
      </c>
      <c r="F20" s="25" t="s">
        <v>88</v>
      </c>
      <c r="G20" s="45"/>
      <c r="H20" s="39">
        <v>0.75</v>
      </c>
      <c r="I20" s="23"/>
      <c r="J20" s="23">
        <v>1</v>
      </c>
      <c r="K20" s="23"/>
    </row>
    <row r="21" spans="1:11" ht="16.5" thickBot="1" thickTop="1">
      <c r="A21" s="40">
        <v>6</v>
      </c>
      <c r="B21" s="219" t="s">
        <v>33</v>
      </c>
      <c r="C21" s="46" t="s">
        <v>19</v>
      </c>
      <c r="D21" s="20" t="s">
        <v>99</v>
      </c>
      <c r="E21" s="23">
        <v>1</v>
      </c>
      <c r="F21" s="21" t="s">
        <v>88</v>
      </c>
      <c r="G21" s="41"/>
      <c r="H21" s="39">
        <v>0.75</v>
      </c>
      <c r="I21" s="40"/>
      <c r="J21" s="40">
        <v>1</v>
      </c>
      <c r="K21" s="40"/>
    </row>
    <row r="22" spans="1:11" ht="16.5" thickBot="1" thickTop="1">
      <c r="A22" s="23">
        <v>7</v>
      </c>
      <c r="B22" s="220"/>
      <c r="C22" s="47" t="s">
        <v>20</v>
      </c>
      <c r="D22" s="20" t="s">
        <v>100</v>
      </c>
      <c r="E22" s="23">
        <v>1</v>
      </c>
      <c r="F22" s="25" t="s">
        <v>87</v>
      </c>
      <c r="G22" s="45"/>
      <c r="H22" s="39" t="s">
        <v>142</v>
      </c>
      <c r="I22" s="23"/>
      <c r="J22" s="23">
        <v>1</v>
      </c>
      <c r="K22" s="23"/>
    </row>
    <row r="23" spans="1:11" ht="16.5" thickBot="1" thickTop="1">
      <c r="A23" s="23">
        <v>8</v>
      </c>
      <c r="B23" s="220"/>
      <c r="C23" s="47" t="s">
        <v>21</v>
      </c>
      <c r="D23" s="20" t="s">
        <v>101</v>
      </c>
      <c r="E23" s="23">
        <v>1</v>
      </c>
      <c r="F23" s="25" t="s">
        <v>88</v>
      </c>
      <c r="G23" s="45"/>
      <c r="H23" s="39">
        <v>0.75</v>
      </c>
      <c r="I23" s="23"/>
      <c r="J23" s="23">
        <v>1</v>
      </c>
      <c r="K23" s="23"/>
    </row>
    <row r="24" spans="1:11" ht="16.5" thickBot="1" thickTop="1">
      <c r="A24" s="23">
        <v>9</v>
      </c>
      <c r="B24" s="220"/>
      <c r="C24" s="43" t="s">
        <v>78</v>
      </c>
      <c r="D24" s="20" t="s">
        <v>102</v>
      </c>
      <c r="E24" s="23">
        <v>1</v>
      </c>
      <c r="F24" s="25" t="s">
        <v>88</v>
      </c>
      <c r="G24" s="45"/>
      <c r="H24" s="39">
        <v>0.75</v>
      </c>
      <c r="I24" s="23"/>
      <c r="J24" s="23">
        <v>1</v>
      </c>
      <c r="K24" s="23"/>
    </row>
    <row r="25" spans="1:11" ht="16.5" thickBot="1" thickTop="1">
      <c r="A25" s="23">
        <v>10</v>
      </c>
      <c r="B25" s="220"/>
      <c r="C25" s="43" t="s">
        <v>31</v>
      </c>
      <c r="D25" s="48" t="s">
        <v>103</v>
      </c>
      <c r="E25" s="23">
        <v>1</v>
      </c>
      <c r="F25" s="25" t="s">
        <v>88</v>
      </c>
      <c r="G25" s="45"/>
      <c r="H25" s="39">
        <v>0.75</v>
      </c>
      <c r="I25" s="23"/>
      <c r="J25" s="23">
        <v>1</v>
      </c>
      <c r="K25" s="23"/>
    </row>
    <row r="26" spans="1:11" ht="16.5" customHeight="1" thickBot="1" thickTop="1">
      <c r="A26" s="23">
        <v>11</v>
      </c>
      <c r="B26" s="221"/>
      <c r="C26" s="49" t="s">
        <v>5</v>
      </c>
      <c r="D26" s="20" t="s">
        <v>104</v>
      </c>
      <c r="E26" s="23">
        <v>1</v>
      </c>
      <c r="F26" s="25" t="s">
        <v>87</v>
      </c>
      <c r="G26" s="45"/>
      <c r="H26" s="39" t="s">
        <v>142</v>
      </c>
      <c r="I26" s="23"/>
      <c r="J26" s="23">
        <v>1</v>
      </c>
      <c r="K26" s="23"/>
    </row>
    <row r="27" spans="1:19" s="36" customFormat="1" ht="16.5" customHeight="1" thickBot="1" thickTop="1">
      <c r="A27" s="155" t="s">
        <v>2</v>
      </c>
      <c r="B27" s="156"/>
      <c r="C27" s="156"/>
      <c r="D27" s="50"/>
      <c r="E27" s="51">
        <f>SUM(E16:E26)</f>
        <v>11</v>
      </c>
      <c r="F27" s="52">
        <v>210</v>
      </c>
      <c r="G27" s="33"/>
      <c r="H27" s="33">
        <v>9</v>
      </c>
      <c r="I27" s="35">
        <f>SUM(I16:I26)</f>
        <v>0</v>
      </c>
      <c r="J27" s="35">
        <f>SUM(J16:J26)</f>
        <v>11</v>
      </c>
      <c r="K27" s="35">
        <f>SUM(K16:K26)</f>
        <v>0</v>
      </c>
      <c r="M27" s="53"/>
      <c r="N27" s="53"/>
      <c r="O27" s="53"/>
      <c r="P27" s="53"/>
      <c r="Q27" s="53"/>
      <c r="R27" s="53"/>
      <c r="S27" s="53"/>
    </row>
    <row r="28" spans="1:19" s="54" customFormat="1" ht="16.5" customHeight="1" thickBot="1" thickTop="1">
      <c r="A28" s="162" t="s">
        <v>35</v>
      </c>
      <c r="B28" s="163"/>
      <c r="C28" s="198"/>
      <c r="D28" s="163"/>
      <c r="E28" s="163"/>
      <c r="F28" s="163"/>
      <c r="G28" s="163"/>
      <c r="H28" s="163"/>
      <c r="I28" s="163"/>
      <c r="J28" s="163"/>
      <c r="K28" s="164"/>
      <c r="M28" s="55"/>
      <c r="N28" s="55"/>
      <c r="O28" s="55"/>
      <c r="P28" s="55"/>
      <c r="Q28" s="55"/>
      <c r="R28" s="55"/>
      <c r="S28" s="56"/>
    </row>
    <row r="29" spans="1:19" ht="16.5" customHeight="1" thickBot="1" thickTop="1">
      <c r="A29" s="18">
        <v>1</v>
      </c>
      <c r="B29" s="57"/>
      <c r="C29" s="58" t="s">
        <v>26</v>
      </c>
      <c r="D29" s="48" t="s">
        <v>105</v>
      </c>
      <c r="E29" s="18">
        <v>2</v>
      </c>
      <c r="F29" s="21" t="s">
        <v>87</v>
      </c>
      <c r="G29" s="59"/>
      <c r="H29" s="39">
        <v>1.2</v>
      </c>
      <c r="I29" s="18"/>
      <c r="J29" s="18">
        <v>1</v>
      </c>
      <c r="K29" s="18"/>
      <c r="M29" s="60"/>
      <c r="N29" s="60"/>
      <c r="O29" s="60"/>
      <c r="P29" s="60"/>
      <c r="Q29" s="60"/>
      <c r="R29" s="60"/>
      <c r="S29" s="60"/>
    </row>
    <row r="30" spans="1:19" ht="16.5" customHeight="1" thickBot="1" thickTop="1">
      <c r="A30" s="23">
        <v>2</v>
      </c>
      <c r="B30" s="61"/>
      <c r="C30" s="58" t="s">
        <v>27</v>
      </c>
      <c r="D30" s="48" t="s">
        <v>106</v>
      </c>
      <c r="E30" s="23">
        <v>1</v>
      </c>
      <c r="F30" s="25" t="s">
        <v>87</v>
      </c>
      <c r="G30" s="62"/>
      <c r="H30" s="39" t="s">
        <v>142</v>
      </c>
      <c r="I30" s="23"/>
      <c r="J30" s="23">
        <v>1</v>
      </c>
      <c r="K30" s="23"/>
      <c r="M30" s="60"/>
      <c r="N30" s="60"/>
      <c r="O30" s="60"/>
      <c r="P30" s="60"/>
      <c r="Q30" s="60"/>
      <c r="R30" s="60"/>
      <c r="S30" s="60"/>
    </row>
    <row r="31" spans="1:11" s="36" customFormat="1" ht="16.5" customHeight="1" thickBot="1" thickTop="1">
      <c r="A31" s="155" t="s">
        <v>2</v>
      </c>
      <c r="B31" s="156"/>
      <c r="C31" s="206"/>
      <c r="D31" s="32"/>
      <c r="E31" s="33">
        <v>3</v>
      </c>
      <c r="F31" s="34">
        <v>60</v>
      </c>
      <c r="G31" s="35">
        <f>SUM(G29:G30)</f>
        <v>0</v>
      </c>
      <c r="H31" s="33">
        <f>SUM(H29+H30)</f>
        <v>2.2</v>
      </c>
      <c r="I31" s="35">
        <f>SUM(I29:I30)</f>
        <v>0</v>
      </c>
      <c r="J31" s="35">
        <v>2</v>
      </c>
      <c r="K31" s="35">
        <f>SUM(K29:K30)</f>
        <v>0</v>
      </c>
    </row>
    <row r="32" spans="1:11" s="63" customFormat="1" ht="16.5" customHeight="1" thickBot="1" thickTop="1">
      <c r="A32" s="162" t="s">
        <v>36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4"/>
    </row>
    <row r="33" spans="1:11" ht="16.5" thickBot="1" thickTop="1">
      <c r="A33" s="40">
        <v>1</v>
      </c>
      <c r="B33" s="64"/>
      <c r="C33" s="42" t="s">
        <v>37</v>
      </c>
      <c r="D33" s="65" t="s">
        <v>107</v>
      </c>
      <c r="E33" s="40">
        <v>1</v>
      </c>
      <c r="F33" s="66" t="s">
        <v>89</v>
      </c>
      <c r="G33" s="67"/>
      <c r="H33" s="68">
        <f>F33/20</f>
        <v>0.25</v>
      </c>
      <c r="I33" s="18"/>
      <c r="J33" s="18"/>
      <c r="K33" s="18"/>
    </row>
    <row r="34" spans="1:11" ht="16.5" thickBot="1" thickTop="1">
      <c r="A34" s="40">
        <v>2</v>
      </c>
      <c r="B34" s="64"/>
      <c r="C34" s="42" t="s">
        <v>38</v>
      </c>
      <c r="D34" s="65" t="s">
        <v>108</v>
      </c>
      <c r="E34" s="40">
        <v>1</v>
      </c>
      <c r="F34" s="66" t="s">
        <v>88</v>
      </c>
      <c r="G34" s="67"/>
      <c r="H34" s="68">
        <f>F34/20</f>
        <v>0.75</v>
      </c>
      <c r="I34" s="40"/>
      <c r="J34" s="40"/>
      <c r="K34" s="40"/>
    </row>
    <row r="35" spans="1:11" ht="31.5" thickBot="1" thickTop="1">
      <c r="A35" s="40">
        <v>3</v>
      </c>
      <c r="B35" s="64"/>
      <c r="C35" s="42" t="s">
        <v>39</v>
      </c>
      <c r="D35" s="65" t="s">
        <v>109</v>
      </c>
      <c r="E35" s="40">
        <v>2</v>
      </c>
      <c r="F35" s="66" t="s">
        <v>87</v>
      </c>
      <c r="G35" s="67">
        <v>2</v>
      </c>
      <c r="H35" s="68">
        <f>F35/20</f>
        <v>1.5</v>
      </c>
      <c r="I35" s="40"/>
      <c r="J35" s="40">
        <v>2</v>
      </c>
      <c r="K35" s="40"/>
    </row>
    <row r="36" spans="1:11" ht="16.5" thickBot="1" thickTop="1">
      <c r="A36" s="40">
        <v>4</v>
      </c>
      <c r="B36" s="64"/>
      <c r="C36" s="69" t="s">
        <v>40</v>
      </c>
      <c r="D36" s="65" t="s">
        <v>110</v>
      </c>
      <c r="E36" s="40">
        <v>2</v>
      </c>
      <c r="F36" s="66" t="s">
        <v>87</v>
      </c>
      <c r="G36" s="67">
        <v>2</v>
      </c>
      <c r="H36" s="68">
        <f>F36/20</f>
        <v>1.5</v>
      </c>
      <c r="I36" s="40"/>
      <c r="J36" s="40">
        <v>2</v>
      </c>
      <c r="K36" s="40"/>
    </row>
    <row r="37" spans="1:11" s="36" customFormat="1" ht="16.5" customHeight="1" thickBot="1" thickTop="1">
      <c r="A37" s="155" t="s">
        <v>2</v>
      </c>
      <c r="B37" s="156"/>
      <c r="C37" s="157"/>
      <c r="D37" s="32"/>
      <c r="E37" s="33">
        <f>SUM(E33:E36)</f>
        <v>6</v>
      </c>
      <c r="F37" s="34">
        <v>80</v>
      </c>
      <c r="G37" s="35">
        <f>SUM(G35:G36)</f>
        <v>4</v>
      </c>
      <c r="H37" s="33">
        <f>SUM(H33:H36)</f>
        <v>4</v>
      </c>
      <c r="I37" s="35">
        <f>SUM(I33:I36)</f>
        <v>0</v>
      </c>
      <c r="J37" s="35">
        <v>4</v>
      </c>
      <c r="K37" s="35">
        <f>SUM(K33:K36)</f>
        <v>0</v>
      </c>
    </row>
    <row r="38" spans="1:11" s="36" customFormat="1" ht="16.5" customHeight="1" thickBot="1" thickTop="1">
      <c r="A38" s="70" t="s">
        <v>48</v>
      </c>
      <c r="B38" s="71"/>
      <c r="C38" s="72" t="s">
        <v>47</v>
      </c>
      <c r="D38" s="73"/>
      <c r="E38" s="72"/>
      <c r="F38" s="72"/>
      <c r="G38" s="72"/>
      <c r="H38" s="72"/>
      <c r="I38" s="72"/>
      <c r="J38" s="72"/>
      <c r="K38" s="74"/>
    </row>
    <row r="39" spans="1:11" ht="16.5" customHeight="1" thickBot="1" thickTop="1">
      <c r="A39" s="162" t="s">
        <v>41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4"/>
    </row>
    <row r="40" spans="1:11" ht="36" customHeight="1" thickBot="1" thickTop="1">
      <c r="A40" s="40">
        <v>1</v>
      </c>
      <c r="B40" s="40"/>
      <c r="C40" s="75" t="s">
        <v>42</v>
      </c>
      <c r="D40" s="76" t="s">
        <v>125</v>
      </c>
      <c r="E40" s="40">
        <v>37</v>
      </c>
      <c r="F40" s="77" t="s">
        <v>90</v>
      </c>
      <c r="G40" s="67"/>
      <c r="H40" s="68" t="s">
        <v>88</v>
      </c>
      <c r="I40" s="18"/>
      <c r="J40" s="18">
        <v>40</v>
      </c>
      <c r="K40" s="18"/>
    </row>
    <row r="41" spans="1:11" s="36" customFormat="1" ht="16.5" customHeight="1" thickBot="1" thickTop="1">
      <c r="A41" s="172" t="s">
        <v>2</v>
      </c>
      <c r="B41" s="173"/>
      <c r="C41" s="174"/>
      <c r="D41" s="78"/>
      <c r="E41" s="79">
        <f>SUM(E40:E40)</f>
        <v>37</v>
      </c>
      <c r="F41" s="80">
        <v>240</v>
      </c>
      <c r="G41" s="81">
        <f>SUM(G40:G40)</f>
        <v>0</v>
      </c>
      <c r="H41" s="81">
        <v>15</v>
      </c>
      <c r="I41" s="81">
        <f>SUM(I40:I40)</f>
        <v>0</v>
      </c>
      <c r="J41" s="81">
        <f>SUM(J40:J40)</f>
        <v>40</v>
      </c>
      <c r="K41" s="81">
        <f>SUM(K40:K40)</f>
        <v>0</v>
      </c>
    </row>
    <row r="42" spans="1:11" s="36" customFormat="1" ht="16.5" customHeight="1" thickBot="1" thickTop="1">
      <c r="A42" s="162" t="s">
        <v>43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4"/>
    </row>
    <row r="43" spans="1:11" ht="16.5" thickBot="1" thickTop="1">
      <c r="A43" s="40">
        <v>1</v>
      </c>
      <c r="B43" s="216" t="s">
        <v>79</v>
      </c>
      <c r="C43" s="82" t="s">
        <v>64</v>
      </c>
      <c r="D43" s="65" t="s">
        <v>111</v>
      </c>
      <c r="E43" s="40">
        <v>4</v>
      </c>
      <c r="F43" s="66" t="s">
        <v>91</v>
      </c>
      <c r="G43" s="67"/>
      <c r="H43" s="68" t="s">
        <v>143</v>
      </c>
      <c r="I43" s="18"/>
      <c r="J43" s="18">
        <v>2</v>
      </c>
      <c r="K43" s="18"/>
    </row>
    <row r="44" spans="1:11" ht="16.5" thickBot="1" thickTop="1">
      <c r="A44" s="23">
        <v>2</v>
      </c>
      <c r="B44" s="217"/>
      <c r="C44" s="83" t="s">
        <v>65</v>
      </c>
      <c r="D44" s="84" t="s">
        <v>112</v>
      </c>
      <c r="E44" s="23">
        <v>2</v>
      </c>
      <c r="F44" s="25" t="s">
        <v>87</v>
      </c>
      <c r="G44" s="62"/>
      <c r="H44" s="68">
        <f>F44/20</f>
        <v>1.5</v>
      </c>
      <c r="I44" s="23"/>
      <c r="J44" s="23">
        <v>2</v>
      </c>
      <c r="K44" s="23"/>
    </row>
    <row r="45" spans="1:11" ht="16.5" thickBot="1" thickTop="1">
      <c r="A45" s="23">
        <v>3</v>
      </c>
      <c r="B45" s="217"/>
      <c r="C45" s="83" t="s">
        <v>73</v>
      </c>
      <c r="D45" s="84" t="s">
        <v>113</v>
      </c>
      <c r="E45" s="23">
        <v>1</v>
      </c>
      <c r="F45" s="25" t="s">
        <v>88</v>
      </c>
      <c r="G45" s="62"/>
      <c r="H45" s="68">
        <f>F45/20</f>
        <v>0.75</v>
      </c>
      <c r="I45" s="23"/>
      <c r="J45" s="23">
        <v>1</v>
      </c>
      <c r="K45" s="23"/>
    </row>
    <row r="46" spans="1:11" ht="16.5" thickBot="1" thickTop="1">
      <c r="A46" s="23">
        <v>4</v>
      </c>
      <c r="B46" s="217"/>
      <c r="C46" s="83" t="s">
        <v>67</v>
      </c>
      <c r="D46" s="84" t="s">
        <v>114</v>
      </c>
      <c r="E46" s="23">
        <v>1</v>
      </c>
      <c r="F46" s="25" t="s">
        <v>86</v>
      </c>
      <c r="G46" s="62"/>
      <c r="H46" s="68">
        <f>F46/20</f>
        <v>0.5</v>
      </c>
      <c r="I46" s="23"/>
      <c r="J46" s="23">
        <v>1</v>
      </c>
      <c r="K46" s="23"/>
    </row>
    <row r="47" spans="1:11" ht="16.5" thickBot="1" thickTop="1">
      <c r="A47" s="23">
        <v>5</v>
      </c>
      <c r="B47" s="217"/>
      <c r="C47" s="83" t="s">
        <v>68</v>
      </c>
      <c r="D47" s="84" t="s">
        <v>115</v>
      </c>
      <c r="E47" s="23">
        <v>1</v>
      </c>
      <c r="F47" s="25" t="s">
        <v>88</v>
      </c>
      <c r="G47" s="62"/>
      <c r="H47" s="68">
        <f>F47/20</f>
        <v>0.75</v>
      </c>
      <c r="I47" s="23"/>
      <c r="J47" s="23">
        <v>1</v>
      </c>
      <c r="K47" s="23"/>
    </row>
    <row r="48" spans="1:11" ht="16.5" thickBot="1" thickTop="1">
      <c r="A48" s="23">
        <v>6</v>
      </c>
      <c r="B48" s="217"/>
      <c r="C48" s="83" t="s">
        <v>66</v>
      </c>
      <c r="D48" s="84" t="s">
        <v>116</v>
      </c>
      <c r="E48" s="23">
        <v>1</v>
      </c>
      <c r="F48" s="25" t="s">
        <v>85</v>
      </c>
      <c r="G48" s="62"/>
      <c r="H48" s="68" t="s">
        <v>124</v>
      </c>
      <c r="I48" s="23"/>
      <c r="J48" s="23">
        <v>1</v>
      </c>
      <c r="K48" s="23"/>
    </row>
    <row r="49" spans="1:11" ht="16.5" thickBot="1" thickTop="1">
      <c r="A49" s="27">
        <v>7</v>
      </c>
      <c r="B49" s="218"/>
      <c r="C49" s="85" t="s">
        <v>82</v>
      </c>
      <c r="D49" s="86" t="s">
        <v>117</v>
      </c>
      <c r="E49" s="27">
        <v>5</v>
      </c>
      <c r="F49" s="29" t="s">
        <v>92</v>
      </c>
      <c r="G49" s="87"/>
      <c r="H49" s="68" t="s">
        <v>89</v>
      </c>
      <c r="I49" s="27"/>
      <c r="J49" s="27">
        <v>5</v>
      </c>
      <c r="K49" s="27"/>
    </row>
    <row r="50" spans="1:11" s="36" customFormat="1" ht="16.5" customHeight="1" thickBot="1" thickTop="1">
      <c r="A50" s="155" t="s">
        <v>2</v>
      </c>
      <c r="B50" s="156"/>
      <c r="C50" s="157"/>
      <c r="D50" s="32"/>
      <c r="E50" s="33">
        <f>SUM(E43:E49)</f>
        <v>15</v>
      </c>
      <c r="F50" s="34">
        <v>270</v>
      </c>
      <c r="G50" s="35"/>
      <c r="H50" s="35">
        <v>11.75</v>
      </c>
      <c r="I50" s="35">
        <f>SUM(I43:I49)</f>
        <v>0</v>
      </c>
      <c r="J50" s="35">
        <v>13</v>
      </c>
      <c r="K50" s="35">
        <f>SUM(K43:K49)</f>
        <v>0</v>
      </c>
    </row>
    <row r="51" spans="1:11" ht="16.5" customHeight="1" thickBot="1" thickTop="1">
      <c r="A51" s="165" t="s">
        <v>44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8"/>
    </row>
    <row r="52" spans="1:11" ht="16.5" customHeight="1" thickBot="1" thickTop="1">
      <c r="A52" s="88">
        <v>1</v>
      </c>
      <c r="B52" s="88"/>
      <c r="C52" s="89" t="s">
        <v>49</v>
      </c>
      <c r="D52" s="90" t="s">
        <v>118</v>
      </c>
      <c r="E52" s="88">
        <v>2</v>
      </c>
      <c r="F52" s="91" t="s">
        <v>87</v>
      </c>
      <c r="G52" s="92"/>
      <c r="H52" s="68">
        <f>F52/20</f>
        <v>1.5</v>
      </c>
      <c r="I52" s="88"/>
      <c r="J52" s="88">
        <v>2</v>
      </c>
      <c r="K52" s="88"/>
    </row>
    <row r="53" spans="1:11" ht="16.5" customHeight="1" thickBot="1" thickTop="1">
      <c r="A53" s="93">
        <v>2</v>
      </c>
      <c r="B53" s="93"/>
      <c r="C53" s="94" t="s">
        <v>50</v>
      </c>
      <c r="D53" s="95" t="s">
        <v>119</v>
      </c>
      <c r="E53" s="93">
        <v>2</v>
      </c>
      <c r="F53" s="96" t="s">
        <v>87</v>
      </c>
      <c r="G53" s="97"/>
      <c r="H53" s="68">
        <f>F53/20</f>
        <v>1.5</v>
      </c>
      <c r="I53" s="93"/>
      <c r="J53" s="93">
        <v>2</v>
      </c>
      <c r="K53" s="93"/>
    </row>
    <row r="54" spans="1:11" ht="16.5" customHeight="1" thickBot="1" thickTop="1">
      <c r="A54" s="93">
        <v>3</v>
      </c>
      <c r="B54" s="93"/>
      <c r="C54" s="94" t="s">
        <v>70</v>
      </c>
      <c r="D54" s="95" t="s">
        <v>120</v>
      </c>
      <c r="E54" s="93">
        <v>1</v>
      </c>
      <c r="F54" s="96" t="s">
        <v>88</v>
      </c>
      <c r="G54" s="97"/>
      <c r="H54" s="68">
        <f>F54/20</f>
        <v>0.75</v>
      </c>
      <c r="I54" s="93"/>
      <c r="J54" s="93">
        <v>1</v>
      </c>
      <c r="K54" s="93"/>
    </row>
    <row r="55" spans="1:11" s="36" customFormat="1" ht="16.5" customHeight="1" thickBot="1" thickTop="1">
      <c r="A55" s="210" t="s">
        <v>2</v>
      </c>
      <c r="B55" s="211"/>
      <c r="C55" s="212"/>
      <c r="D55" s="98"/>
      <c r="E55" s="99">
        <f>SUM(E52:E54)</f>
        <v>5</v>
      </c>
      <c r="F55" s="100">
        <v>75</v>
      </c>
      <c r="G55" s="101">
        <f>SUM(G52:G54)</f>
        <v>0</v>
      </c>
      <c r="H55" s="101">
        <f>SUM(H52:H54)</f>
        <v>3.75</v>
      </c>
      <c r="I55" s="101">
        <f>SUM(I52:I54)</f>
        <v>0</v>
      </c>
      <c r="J55" s="101">
        <f>SUM(J52:J54)</f>
        <v>5</v>
      </c>
      <c r="K55" s="101">
        <f>SUM(K52:K54)</f>
        <v>0</v>
      </c>
    </row>
    <row r="56" spans="1:11" ht="16.5" customHeight="1" thickBot="1" thickTop="1">
      <c r="A56" s="222" t="s">
        <v>75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4"/>
    </row>
    <row r="57" spans="1:11" ht="49.5" customHeight="1" thickBot="1" thickTop="1">
      <c r="A57" s="88">
        <v>1</v>
      </c>
      <c r="B57" s="88"/>
      <c r="C57" s="102" t="s">
        <v>62</v>
      </c>
      <c r="D57" s="103" t="s">
        <v>126</v>
      </c>
      <c r="E57" s="88">
        <v>8</v>
      </c>
      <c r="F57" s="91" t="s">
        <v>92</v>
      </c>
      <c r="G57" s="92">
        <v>8</v>
      </c>
      <c r="H57" s="68">
        <f>F57/20</f>
        <v>6</v>
      </c>
      <c r="I57" s="88"/>
      <c r="J57" s="88">
        <v>8</v>
      </c>
      <c r="K57" s="88"/>
    </row>
    <row r="58" spans="1:11" s="36" customFormat="1" ht="16.5" customHeight="1" thickBot="1" thickTop="1">
      <c r="A58" s="210" t="s">
        <v>2</v>
      </c>
      <c r="B58" s="211"/>
      <c r="C58" s="212"/>
      <c r="D58" s="98"/>
      <c r="E58" s="99">
        <f>SUM(E57:E57)</f>
        <v>8</v>
      </c>
      <c r="F58" s="100"/>
      <c r="G58" s="101">
        <v>8</v>
      </c>
      <c r="H58" s="35">
        <f>SUM(H57:H57)</f>
        <v>6</v>
      </c>
      <c r="I58" s="101">
        <f>SUM(I57:I57)</f>
        <v>0</v>
      </c>
      <c r="J58" s="101">
        <f>SUM(J57:J57)</f>
        <v>8</v>
      </c>
      <c r="K58" s="101">
        <f>SUM(K57:K57)</f>
        <v>0</v>
      </c>
    </row>
    <row r="59" spans="1:11" ht="16.5" customHeight="1" thickBot="1" thickTop="1">
      <c r="A59" s="169" t="s">
        <v>53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1"/>
    </row>
    <row r="60" spans="1:11" ht="16.5" customHeight="1" thickBot="1" thickTop="1">
      <c r="A60" s="104">
        <v>1</v>
      </c>
      <c r="B60" s="104"/>
      <c r="C60" s="75" t="s">
        <v>51</v>
      </c>
      <c r="D60" s="105" t="s">
        <v>121</v>
      </c>
      <c r="E60" s="104">
        <v>2</v>
      </c>
      <c r="F60" s="106">
        <v>30</v>
      </c>
      <c r="G60" s="107"/>
      <c r="H60" s="68">
        <f>F60/20</f>
        <v>1.5</v>
      </c>
      <c r="I60" s="88"/>
      <c r="J60" s="88">
        <v>2</v>
      </c>
      <c r="K60" s="88"/>
    </row>
    <row r="61" spans="1:11" ht="16.5" customHeight="1" thickBot="1" thickTop="1">
      <c r="A61" s="93">
        <v>2</v>
      </c>
      <c r="B61" s="93"/>
      <c r="C61" s="94" t="s">
        <v>52</v>
      </c>
      <c r="D61" s="95" t="s">
        <v>122</v>
      </c>
      <c r="E61" s="93">
        <v>2</v>
      </c>
      <c r="F61" s="108" t="s">
        <v>87</v>
      </c>
      <c r="G61" s="97"/>
      <c r="H61" s="68">
        <f>F61/20</f>
        <v>1.5</v>
      </c>
      <c r="I61" s="93"/>
      <c r="J61" s="93">
        <v>2</v>
      </c>
      <c r="K61" s="93"/>
    </row>
    <row r="62" spans="1:11" ht="16.5" customHeight="1" thickBot="1" thickTop="1">
      <c r="A62" s="93">
        <v>3</v>
      </c>
      <c r="B62" s="93"/>
      <c r="C62" s="94" t="s">
        <v>69</v>
      </c>
      <c r="D62" s="95" t="s">
        <v>123</v>
      </c>
      <c r="E62" s="93">
        <v>1</v>
      </c>
      <c r="F62" s="108" t="s">
        <v>88</v>
      </c>
      <c r="G62" s="97"/>
      <c r="H62" s="68">
        <f>F62/20</f>
        <v>0.75</v>
      </c>
      <c r="I62" s="93"/>
      <c r="J62" s="93">
        <v>1</v>
      </c>
      <c r="K62" s="93"/>
    </row>
    <row r="63" spans="1:11" s="36" customFormat="1" ht="16.5" customHeight="1" thickBot="1" thickTop="1">
      <c r="A63" s="210" t="s">
        <v>2</v>
      </c>
      <c r="B63" s="211"/>
      <c r="C63" s="212"/>
      <c r="D63" s="98"/>
      <c r="E63" s="99">
        <v>5</v>
      </c>
      <c r="F63" s="100">
        <v>75</v>
      </c>
      <c r="G63" s="101">
        <f>SUM(G60:G62)</f>
        <v>0</v>
      </c>
      <c r="H63" s="101">
        <f>SUM(H60:H62)</f>
        <v>3.75</v>
      </c>
      <c r="I63" s="101">
        <f>SUM(I60:I62)</f>
        <v>0</v>
      </c>
      <c r="J63" s="101">
        <f>SUM(J60:J62)</f>
        <v>5</v>
      </c>
      <c r="K63" s="101">
        <f>SUM(K60:K62)</f>
        <v>0</v>
      </c>
    </row>
    <row r="64" spans="1:11" ht="16.5" customHeight="1" thickBot="1" thickTop="1">
      <c r="A64" s="162" t="s">
        <v>54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4"/>
    </row>
    <row r="65" spans="1:11" ht="36" customHeight="1" thickBot="1" thickTop="1">
      <c r="A65" s="109">
        <v>1</v>
      </c>
      <c r="B65" s="109"/>
      <c r="C65" s="110" t="s">
        <v>63</v>
      </c>
      <c r="D65" s="111" t="s">
        <v>127</v>
      </c>
      <c r="E65" s="112">
        <v>8</v>
      </c>
      <c r="F65" s="113" t="s">
        <v>92</v>
      </c>
      <c r="G65" s="114">
        <v>8</v>
      </c>
      <c r="H65" s="115">
        <f>F65/20</f>
        <v>6</v>
      </c>
      <c r="I65" s="116"/>
      <c r="J65" s="18">
        <v>8</v>
      </c>
      <c r="K65" s="18"/>
    </row>
    <row r="66" spans="1:11" s="36" customFormat="1" ht="16.5" customHeight="1" thickBot="1" thickTop="1">
      <c r="A66" s="155" t="s">
        <v>2</v>
      </c>
      <c r="B66" s="156"/>
      <c r="C66" s="156"/>
      <c r="D66" s="225"/>
      <c r="E66" s="33"/>
      <c r="F66" s="33">
        <v>120</v>
      </c>
      <c r="G66" s="14">
        <v>8</v>
      </c>
      <c r="H66" s="14">
        <v>6</v>
      </c>
      <c r="I66" s="14"/>
      <c r="J66" s="14">
        <v>8</v>
      </c>
      <c r="K66" s="14"/>
    </row>
    <row r="67" spans="1:11" ht="16.5" customHeight="1" thickBot="1" thickTop="1">
      <c r="A67" s="213" t="s">
        <v>45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5"/>
    </row>
    <row r="68" spans="1:11" ht="35.25" customHeight="1" thickBot="1" thickTop="1">
      <c r="A68" s="14">
        <v>1</v>
      </c>
      <c r="B68" s="14"/>
      <c r="C68" s="117" t="s">
        <v>46</v>
      </c>
      <c r="D68" s="76" t="s">
        <v>145</v>
      </c>
      <c r="E68" s="40">
        <v>30</v>
      </c>
      <c r="F68" s="66" t="s">
        <v>92</v>
      </c>
      <c r="G68" s="67">
        <v>30</v>
      </c>
      <c r="H68" s="68" t="s">
        <v>93</v>
      </c>
      <c r="I68" s="18"/>
      <c r="J68" s="18">
        <v>30</v>
      </c>
      <c r="K68" s="18"/>
    </row>
    <row r="69" spans="1:11" s="36" customFormat="1" ht="16.5" customHeight="1" thickBot="1" thickTop="1">
      <c r="A69" s="118" t="s">
        <v>2</v>
      </c>
      <c r="B69" s="119"/>
      <c r="C69" s="120"/>
      <c r="D69" s="32"/>
      <c r="E69" s="33">
        <f>SUM(E68:E68)</f>
        <v>30</v>
      </c>
      <c r="F69" s="34">
        <v>120</v>
      </c>
      <c r="G69" s="35">
        <f>SUM(G68:G68)</f>
        <v>30</v>
      </c>
      <c r="H69" s="35">
        <v>14</v>
      </c>
      <c r="I69" s="35">
        <f>SUM(I68:I68)</f>
        <v>0</v>
      </c>
      <c r="J69" s="35">
        <f>SUM(J68:J68)</f>
        <v>30</v>
      </c>
      <c r="K69" s="35">
        <f>SUM(K68:K68)</f>
        <v>0</v>
      </c>
    </row>
    <row r="70" spans="1:11" s="36" customFormat="1" ht="16.5" customHeight="1" thickBot="1" thickTop="1">
      <c r="A70" s="155" t="s">
        <v>141</v>
      </c>
      <c r="B70" s="156"/>
      <c r="C70" s="156"/>
      <c r="D70" s="156"/>
      <c r="E70" s="156"/>
      <c r="F70" s="156"/>
      <c r="G70" s="156"/>
      <c r="H70" s="156"/>
      <c r="I70" s="156"/>
      <c r="J70" s="156"/>
      <c r="K70" s="225"/>
    </row>
    <row r="71" spans="1:11" ht="16.5" customHeight="1" thickBot="1" thickTop="1">
      <c r="A71" s="162" t="s">
        <v>55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4"/>
    </row>
    <row r="72" spans="1:11" ht="32.25" customHeight="1" thickBot="1" thickTop="1">
      <c r="A72" s="18">
        <v>1</v>
      </c>
      <c r="B72" s="18"/>
      <c r="C72" s="121" t="s">
        <v>56</v>
      </c>
      <c r="D72" s="12" t="s">
        <v>128</v>
      </c>
      <c r="E72" s="14">
        <v>37</v>
      </c>
      <c r="F72" s="108" t="s">
        <v>90</v>
      </c>
      <c r="G72" s="14"/>
      <c r="H72" s="122" t="s">
        <v>88</v>
      </c>
      <c r="I72" s="14"/>
      <c r="J72" s="14">
        <v>40</v>
      </c>
      <c r="K72" s="14"/>
    </row>
    <row r="73" spans="1:11" s="36" customFormat="1" ht="16.5" customHeight="1" thickBot="1" thickTop="1">
      <c r="A73" s="155" t="s">
        <v>2</v>
      </c>
      <c r="B73" s="156"/>
      <c r="C73" s="156"/>
      <c r="D73" s="225"/>
      <c r="E73" s="33">
        <f>SUM(E72:E72)</f>
        <v>37</v>
      </c>
      <c r="F73" s="123" t="s">
        <v>90</v>
      </c>
      <c r="G73" s="33">
        <f>SUM(G72:G72)</f>
        <v>0</v>
      </c>
      <c r="H73" s="33">
        <v>15</v>
      </c>
      <c r="I73" s="33">
        <f>SUM(I72:I72)</f>
        <v>0</v>
      </c>
      <c r="J73" s="33">
        <f>SUM(J72:J72)</f>
        <v>40</v>
      </c>
      <c r="K73" s="33">
        <f>SUM(K72:K72)</f>
        <v>0</v>
      </c>
    </row>
    <row r="74" spans="1:11" ht="16.5" customHeight="1" thickBot="1" thickTop="1">
      <c r="A74" s="165" t="s">
        <v>57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7"/>
    </row>
    <row r="75" spans="1:11" ht="16.5" customHeight="1" thickBot="1" thickTop="1">
      <c r="A75" s="14">
        <v>1</v>
      </c>
      <c r="B75" s="205" t="s">
        <v>79</v>
      </c>
      <c r="C75" s="117" t="s">
        <v>80</v>
      </c>
      <c r="D75" s="124" t="s">
        <v>129</v>
      </c>
      <c r="E75" s="14">
        <v>4</v>
      </c>
      <c r="F75" s="122" t="s">
        <v>91</v>
      </c>
      <c r="G75" s="14"/>
      <c r="H75" s="122" t="s">
        <v>143</v>
      </c>
      <c r="I75" s="14"/>
      <c r="J75" s="14">
        <v>2</v>
      </c>
      <c r="K75" s="14"/>
    </row>
    <row r="76" spans="1:11" ht="16.5" customHeight="1" thickBot="1" thickTop="1">
      <c r="A76" s="14">
        <v>2</v>
      </c>
      <c r="B76" s="205"/>
      <c r="C76" s="117" t="s">
        <v>81</v>
      </c>
      <c r="D76" s="124" t="s">
        <v>130</v>
      </c>
      <c r="E76" s="14">
        <v>2</v>
      </c>
      <c r="F76" s="122" t="s">
        <v>87</v>
      </c>
      <c r="G76" s="14"/>
      <c r="H76" s="122">
        <f>F76/20</f>
        <v>1.5</v>
      </c>
      <c r="I76" s="14"/>
      <c r="J76" s="14">
        <v>2</v>
      </c>
      <c r="K76" s="14"/>
    </row>
    <row r="77" spans="1:11" ht="16.5" thickBot="1" thickTop="1">
      <c r="A77" s="14">
        <v>3</v>
      </c>
      <c r="B77" s="205"/>
      <c r="C77" s="117" t="s">
        <v>73</v>
      </c>
      <c r="D77" s="124" t="s">
        <v>131</v>
      </c>
      <c r="E77" s="14">
        <v>1</v>
      </c>
      <c r="F77" s="122" t="s">
        <v>88</v>
      </c>
      <c r="G77" s="14"/>
      <c r="H77" s="122">
        <f>F77/20</f>
        <v>0.75</v>
      </c>
      <c r="I77" s="14"/>
      <c r="J77" s="14">
        <v>1</v>
      </c>
      <c r="K77" s="14"/>
    </row>
    <row r="78" spans="1:11" ht="16.5" thickBot="1" thickTop="1">
      <c r="A78" s="14">
        <v>4</v>
      </c>
      <c r="B78" s="205"/>
      <c r="C78" s="117" t="s">
        <v>67</v>
      </c>
      <c r="D78" s="124" t="s">
        <v>132</v>
      </c>
      <c r="E78" s="14">
        <v>1</v>
      </c>
      <c r="F78" s="122" t="s">
        <v>86</v>
      </c>
      <c r="G78" s="14"/>
      <c r="H78" s="122">
        <f>F78/20</f>
        <v>0.5</v>
      </c>
      <c r="I78" s="14"/>
      <c r="J78" s="14">
        <v>1</v>
      </c>
      <c r="K78" s="14"/>
    </row>
    <row r="79" spans="1:11" ht="15.75" customHeight="1" thickBot="1" thickTop="1">
      <c r="A79" s="14">
        <v>5</v>
      </c>
      <c r="B79" s="205"/>
      <c r="C79" s="117" t="s">
        <v>84</v>
      </c>
      <c r="D79" s="124" t="s">
        <v>133</v>
      </c>
      <c r="E79" s="14">
        <v>1</v>
      </c>
      <c r="F79" s="122" t="s">
        <v>88</v>
      </c>
      <c r="G79" s="14"/>
      <c r="H79" s="122">
        <f>F79/20</f>
        <v>0.75</v>
      </c>
      <c r="I79" s="14"/>
      <c r="J79" s="14">
        <v>1</v>
      </c>
      <c r="K79" s="14"/>
    </row>
    <row r="80" spans="1:11" ht="18.75" customHeight="1" thickBot="1" thickTop="1">
      <c r="A80" s="14">
        <v>6</v>
      </c>
      <c r="B80" s="205"/>
      <c r="C80" s="117" t="s">
        <v>66</v>
      </c>
      <c r="D80" s="124" t="s">
        <v>134</v>
      </c>
      <c r="E80" s="14">
        <v>1</v>
      </c>
      <c r="F80" s="122" t="s">
        <v>85</v>
      </c>
      <c r="G80" s="14"/>
      <c r="H80" s="122" t="s">
        <v>124</v>
      </c>
      <c r="I80" s="14"/>
      <c r="J80" s="14">
        <v>1</v>
      </c>
      <c r="K80" s="14"/>
    </row>
    <row r="81" spans="1:11" ht="16.5" customHeight="1" thickBot="1" thickTop="1">
      <c r="A81" s="14">
        <v>7</v>
      </c>
      <c r="B81" s="125"/>
      <c r="C81" s="117" t="s">
        <v>5</v>
      </c>
      <c r="D81" s="124" t="s">
        <v>135</v>
      </c>
      <c r="E81" s="14">
        <v>5</v>
      </c>
      <c r="F81" s="122" t="s">
        <v>92</v>
      </c>
      <c r="G81" s="14"/>
      <c r="H81" s="122" t="s">
        <v>89</v>
      </c>
      <c r="I81" s="14"/>
      <c r="J81" s="14">
        <v>5</v>
      </c>
      <c r="K81" s="14"/>
    </row>
    <row r="82" spans="1:11" s="36" customFormat="1" ht="16.5" customHeight="1" thickBot="1" thickTop="1">
      <c r="A82" s="204" t="s">
        <v>2</v>
      </c>
      <c r="B82" s="204"/>
      <c r="C82" s="204"/>
      <c r="D82" s="204"/>
      <c r="E82" s="33">
        <f>SUM(E75:E81)</f>
        <v>15</v>
      </c>
      <c r="F82" s="33">
        <v>270</v>
      </c>
      <c r="G82" s="33"/>
      <c r="H82" s="33">
        <v>11.75</v>
      </c>
      <c r="I82" s="33">
        <f>SUM(I75:I81)</f>
        <v>0</v>
      </c>
      <c r="J82" s="33">
        <v>13</v>
      </c>
      <c r="K82" s="33">
        <f>SUM(K75:K81)</f>
        <v>0</v>
      </c>
    </row>
    <row r="83" spans="1:11" ht="16.5" customHeight="1" thickBot="1" thickTop="1">
      <c r="A83" s="165" t="s">
        <v>58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7"/>
    </row>
    <row r="84" spans="1:11" ht="16.5" customHeight="1" thickBot="1" thickTop="1">
      <c r="A84" s="18">
        <v>1</v>
      </c>
      <c r="B84" s="18"/>
      <c r="C84" s="126" t="s">
        <v>72</v>
      </c>
      <c r="D84" s="20" t="s">
        <v>118</v>
      </c>
      <c r="E84" s="88">
        <v>2</v>
      </c>
      <c r="F84" s="91" t="s">
        <v>87</v>
      </c>
      <c r="G84" s="92"/>
      <c r="H84" s="68">
        <f>F84/20</f>
        <v>1.5</v>
      </c>
      <c r="I84" s="88"/>
      <c r="J84" s="88">
        <v>2</v>
      </c>
      <c r="K84" s="88"/>
    </row>
    <row r="85" spans="1:11" ht="16.5" customHeight="1" thickBot="1" thickTop="1">
      <c r="A85" s="23">
        <v>2</v>
      </c>
      <c r="B85" s="23"/>
      <c r="C85" s="83" t="s">
        <v>146</v>
      </c>
      <c r="D85" s="84" t="s">
        <v>119</v>
      </c>
      <c r="E85" s="93">
        <v>2</v>
      </c>
      <c r="F85" s="96" t="s">
        <v>87</v>
      </c>
      <c r="G85" s="97"/>
      <c r="H85" s="68">
        <f>F85/20</f>
        <v>1.5</v>
      </c>
      <c r="I85" s="93"/>
      <c r="J85" s="93">
        <v>2</v>
      </c>
      <c r="K85" s="93"/>
    </row>
    <row r="86" spans="1:11" ht="16.5" customHeight="1" thickBot="1" thickTop="1">
      <c r="A86" s="23">
        <v>3</v>
      </c>
      <c r="B86" s="23"/>
      <c r="C86" s="83" t="s">
        <v>70</v>
      </c>
      <c r="D86" s="84" t="s">
        <v>120</v>
      </c>
      <c r="E86" s="93">
        <v>1</v>
      </c>
      <c r="F86" s="96" t="s">
        <v>88</v>
      </c>
      <c r="G86" s="97"/>
      <c r="H86" s="68">
        <f>F86/20</f>
        <v>0.75</v>
      </c>
      <c r="I86" s="93"/>
      <c r="J86" s="93">
        <v>1</v>
      </c>
      <c r="K86" s="93"/>
    </row>
    <row r="87" spans="1:11" s="36" customFormat="1" ht="16.5" customHeight="1" thickBot="1" thickTop="1">
      <c r="A87" s="155" t="s">
        <v>2</v>
      </c>
      <c r="B87" s="156"/>
      <c r="C87" s="157"/>
      <c r="D87" s="32"/>
      <c r="E87" s="99">
        <f>SUM(E84:E86)</f>
        <v>5</v>
      </c>
      <c r="F87" s="100">
        <v>75</v>
      </c>
      <c r="G87" s="101">
        <f>SUM(G84:G86)</f>
        <v>0</v>
      </c>
      <c r="H87" s="101">
        <f>SUM(H84:H86)</f>
        <v>3.75</v>
      </c>
      <c r="I87" s="101">
        <f>SUM(I84:I86)</f>
        <v>0</v>
      </c>
      <c r="J87" s="101">
        <f>SUM(J84:J86)</f>
        <v>5</v>
      </c>
      <c r="K87" s="101">
        <f>SUM(K84:K86)</f>
        <v>0</v>
      </c>
    </row>
    <row r="88" spans="1:11" ht="16.5" customHeight="1" thickBot="1" thickTop="1">
      <c r="A88" s="165" t="s">
        <v>76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7"/>
    </row>
    <row r="89" spans="1:11" ht="36" customHeight="1" thickBot="1" thickTop="1">
      <c r="A89" s="18">
        <v>1</v>
      </c>
      <c r="B89" s="18"/>
      <c r="C89" s="127" t="s">
        <v>147</v>
      </c>
      <c r="D89" s="128" t="s">
        <v>136</v>
      </c>
      <c r="E89" s="88">
        <v>8</v>
      </c>
      <c r="F89" s="91" t="s">
        <v>92</v>
      </c>
      <c r="G89" s="92">
        <v>8</v>
      </c>
      <c r="H89" s="68">
        <f>F89/20</f>
        <v>6</v>
      </c>
      <c r="I89" s="88"/>
      <c r="J89" s="88">
        <v>8</v>
      </c>
      <c r="K89" s="88"/>
    </row>
    <row r="90" spans="1:11" s="36" customFormat="1" ht="16.5" customHeight="1" thickBot="1" thickTop="1">
      <c r="A90" s="155" t="s">
        <v>2</v>
      </c>
      <c r="B90" s="156"/>
      <c r="C90" s="157"/>
      <c r="D90" s="32"/>
      <c r="E90" s="99">
        <f>SUM(E89:E89)</f>
        <v>8</v>
      </c>
      <c r="F90" s="100"/>
      <c r="G90" s="101">
        <v>8</v>
      </c>
      <c r="H90" s="35">
        <f>SUM(H89:H89)</f>
        <v>6</v>
      </c>
      <c r="I90" s="101">
        <f>SUM(I89:I89)</f>
        <v>0</v>
      </c>
      <c r="J90" s="101">
        <f>SUM(J89:J89)</f>
        <v>8</v>
      </c>
      <c r="K90" s="101">
        <f>SUM(K89:K89)</f>
        <v>0</v>
      </c>
    </row>
    <row r="91" spans="1:11" ht="16.5" customHeight="1" thickBot="1" thickTop="1">
      <c r="A91" s="165" t="s">
        <v>59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7"/>
    </row>
    <row r="92" spans="1:11" ht="16.5" customHeight="1" thickBot="1" thickTop="1">
      <c r="A92" s="18">
        <v>1</v>
      </c>
      <c r="B92" s="18"/>
      <c r="C92" s="121" t="s">
        <v>71</v>
      </c>
      <c r="D92" s="20" t="s">
        <v>121</v>
      </c>
      <c r="E92" s="106">
        <v>2</v>
      </c>
      <c r="F92" s="106">
        <v>30</v>
      </c>
      <c r="G92" s="106"/>
      <c r="H92" s="122">
        <f>F92/20</f>
        <v>1.5</v>
      </c>
      <c r="I92" s="106"/>
      <c r="J92" s="106">
        <v>2</v>
      </c>
      <c r="K92" s="106"/>
    </row>
    <row r="93" spans="1:11" ht="16.5" customHeight="1" thickBot="1" thickTop="1">
      <c r="A93" s="23">
        <v>2</v>
      </c>
      <c r="B93" s="23"/>
      <c r="C93" s="129" t="s">
        <v>60</v>
      </c>
      <c r="D93" s="84" t="s">
        <v>122</v>
      </c>
      <c r="E93" s="106">
        <v>2</v>
      </c>
      <c r="F93" s="108" t="s">
        <v>87</v>
      </c>
      <c r="G93" s="106"/>
      <c r="H93" s="122">
        <f>F93/20</f>
        <v>1.5</v>
      </c>
      <c r="I93" s="106"/>
      <c r="J93" s="106">
        <v>2</v>
      </c>
      <c r="K93" s="106"/>
    </row>
    <row r="94" spans="1:11" ht="16.5" customHeight="1" thickBot="1" thickTop="1">
      <c r="A94" s="23">
        <v>3</v>
      </c>
      <c r="B94" s="23"/>
      <c r="C94" s="129" t="s">
        <v>69</v>
      </c>
      <c r="D94" s="84" t="s">
        <v>123</v>
      </c>
      <c r="E94" s="106">
        <v>1</v>
      </c>
      <c r="F94" s="108" t="s">
        <v>88</v>
      </c>
      <c r="G94" s="106"/>
      <c r="H94" s="122">
        <f>F94/20</f>
        <v>0.75</v>
      </c>
      <c r="I94" s="106"/>
      <c r="J94" s="106">
        <v>1</v>
      </c>
      <c r="K94" s="106"/>
    </row>
    <row r="95" spans="1:11" s="36" customFormat="1" ht="16.5" customHeight="1" thickBot="1" thickTop="1">
      <c r="A95" s="155" t="s">
        <v>2</v>
      </c>
      <c r="B95" s="156"/>
      <c r="C95" s="157"/>
      <c r="D95" s="123"/>
      <c r="E95" s="99">
        <v>5</v>
      </c>
      <c r="F95" s="99">
        <v>75</v>
      </c>
      <c r="G95" s="99">
        <f>SUM(G92:G94)</f>
        <v>0</v>
      </c>
      <c r="H95" s="99">
        <f>SUM(H92:H94)</f>
        <v>3.75</v>
      </c>
      <c r="I95" s="99">
        <f>SUM(I92:I94)</f>
        <v>0</v>
      </c>
      <c r="J95" s="99">
        <f>SUM(J92:J94)</f>
        <v>5</v>
      </c>
      <c r="K95" s="99">
        <f>SUM(K92:K94)</f>
        <v>0</v>
      </c>
    </row>
    <row r="96" spans="1:11" ht="16.5" customHeight="1" thickBot="1" thickTop="1">
      <c r="A96" s="165" t="s">
        <v>61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7"/>
    </row>
    <row r="97" spans="1:11" ht="33" customHeight="1" thickBot="1" thickTop="1">
      <c r="A97" s="18">
        <v>1</v>
      </c>
      <c r="B97" s="18"/>
      <c r="C97" s="130" t="s">
        <v>63</v>
      </c>
      <c r="D97" s="12" t="s">
        <v>137</v>
      </c>
      <c r="E97" s="106">
        <v>8</v>
      </c>
      <c r="F97" s="108" t="s">
        <v>92</v>
      </c>
      <c r="G97" s="14">
        <v>8</v>
      </c>
      <c r="H97" s="122">
        <f>F97/20</f>
        <v>6</v>
      </c>
      <c r="I97" s="14"/>
      <c r="J97" s="14">
        <v>8</v>
      </c>
      <c r="K97" s="14"/>
    </row>
    <row r="98" spans="1:11" s="36" customFormat="1" ht="16.5" customHeight="1" thickBot="1" thickTop="1">
      <c r="A98" s="155" t="s">
        <v>2</v>
      </c>
      <c r="B98" s="156"/>
      <c r="C98" s="157"/>
      <c r="D98" s="123"/>
      <c r="E98" s="33"/>
      <c r="F98" s="33">
        <v>120</v>
      </c>
      <c r="G98" s="14">
        <v>8</v>
      </c>
      <c r="H98" s="14">
        <v>6</v>
      </c>
      <c r="I98" s="14"/>
      <c r="J98" s="14">
        <v>8</v>
      </c>
      <c r="K98" s="14"/>
    </row>
    <row r="99" spans="1:11" ht="16.5" customHeight="1" thickBot="1" thickTop="1">
      <c r="A99" s="165" t="s">
        <v>45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7"/>
    </row>
    <row r="100" spans="1:11" ht="31.5" customHeight="1" thickBot="1" thickTop="1">
      <c r="A100" s="18">
        <v>1</v>
      </c>
      <c r="B100" s="18"/>
      <c r="C100" s="121" t="s">
        <v>46</v>
      </c>
      <c r="D100" s="12" t="s">
        <v>138</v>
      </c>
      <c r="E100" s="14">
        <v>30</v>
      </c>
      <c r="F100" s="122" t="s">
        <v>92</v>
      </c>
      <c r="G100" s="14">
        <v>30</v>
      </c>
      <c r="H100" s="122" t="s">
        <v>93</v>
      </c>
      <c r="I100" s="14"/>
      <c r="J100" s="18">
        <v>30</v>
      </c>
      <c r="K100" s="18"/>
    </row>
    <row r="101" spans="1:11" s="36" customFormat="1" ht="15" customHeight="1" thickBot="1" thickTop="1">
      <c r="A101" s="155" t="s">
        <v>2</v>
      </c>
      <c r="B101" s="156"/>
      <c r="C101" s="157"/>
      <c r="D101" s="123"/>
      <c r="E101" s="33">
        <f>SUM(E100:E100)</f>
        <v>30</v>
      </c>
      <c r="F101" s="33">
        <v>120</v>
      </c>
      <c r="G101" s="33">
        <f>SUM(G100:G100)</f>
        <v>30</v>
      </c>
      <c r="H101" s="33">
        <v>14</v>
      </c>
      <c r="I101" s="33">
        <f>SUM(I100:I100)</f>
        <v>0</v>
      </c>
      <c r="J101" s="35">
        <f>SUM(J100:J100)</f>
        <v>30</v>
      </c>
      <c r="K101" s="35">
        <f>SUM(K100:K100)</f>
        <v>0</v>
      </c>
    </row>
    <row r="102" spans="1:11" ht="3" customHeight="1" hidden="1" thickBot="1" thickTop="1">
      <c r="A102" s="131"/>
      <c r="B102" s="27"/>
      <c r="C102" s="24"/>
      <c r="D102" s="84"/>
      <c r="E102" s="23"/>
      <c r="F102" s="25"/>
      <c r="G102" s="132"/>
      <c r="H102" s="31"/>
      <c r="I102" s="31"/>
      <c r="J102" s="31"/>
      <c r="K102" s="31"/>
    </row>
    <row r="103" spans="1:11" s="36" customFormat="1" ht="16.5" customHeight="1" hidden="1" thickBot="1" thickTop="1">
      <c r="A103" s="133"/>
      <c r="B103" s="134"/>
      <c r="C103" s="134"/>
      <c r="D103" s="32"/>
      <c r="E103" s="33">
        <f>SUM(E102:E102)</f>
        <v>0</v>
      </c>
      <c r="F103" s="34"/>
      <c r="G103" s="35">
        <f>SUM(G102:G102)</f>
        <v>0</v>
      </c>
      <c r="H103" s="35">
        <f>SUM(H102:H102)</f>
        <v>0</v>
      </c>
      <c r="I103" s="35">
        <f>SUM(I102:I102)</f>
        <v>0</v>
      </c>
      <c r="J103" s="35">
        <f>SUM(J102:J102)</f>
        <v>0</v>
      </c>
      <c r="K103" s="35">
        <f>SUM(K102:K102)</f>
        <v>0</v>
      </c>
    </row>
    <row r="104" spans="1:11" ht="39" customHeight="1" hidden="1" thickBot="1" thickTop="1">
      <c r="A104" s="135"/>
      <c r="B104" s="136"/>
      <c r="C104" s="137"/>
      <c r="D104" s="138"/>
      <c r="E104" s="139"/>
      <c r="F104" s="140"/>
      <c r="G104" s="141"/>
      <c r="H104" s="22"/>
      <c r="I104" s="22"/>
      <c r="J104" s="22"/>
      <c r="K104" s="22"/>
    </row>
    <row r="105" spans="1:11" s="146" customFormat="1" ht="16.5" customHeight="1" thickBot="1" thickTop="1">
      <c r="A105" s="183" t="s">
        <v>3</v>
      </c>
      <c r="B105" s="184"/>
      <c r="C105" s="185"/>
      <c r="D105" s="142"/>
      <c r="E105" s="143">
        <f>E27+E31+E37+E41+E50+E55+E58+E63+E69</f>
        <v>120</v>
      </c>
      <c r="F105" s="144">
        <v>1250</v>
      </c>
      <c r="G105" s="143">
        <f>SUM(G37+G58+G69)</f>
        <v>42</v>
      </c>
      <c r="H105" s="145">
        <f>H27+H31+H37+H41+H50+H55+H58+H63+H69</f>
        <v>69.45</v>
      </c>
      <c r="I105" s="145">
        <f>I104+I41+I37+I31+I27+I14+I58+I63+I66+I69+I103</f>
        <v>0</v>
      </c>
      <c r="J105" s="145">
        <f>J27+J31+J37+J41+J50+J55+J58+J63+J69</f>
        <v>118</v>
      </c>
      <c r="K105" s="145">
        <f>K104+K41+K37+K31+K27+K14+K58+K63+K66+K69+K103</f>
        <v>0</v>
      </c>
    </row>
    <row r="106" spans="1:11" ht="4.5" customHeight="1" thickTop="1">
      <c r="A106" s="147"/>
      <c r="B106" s="147"/>
      <c r="C106" s="147"/>
      <c r="D106" s="148"/>
      <c r="E106" s="147"/>
      <c r="F106" s="147"/>
      <c r="G106" s="3"/>
      <c r="H106" s="3"/>
      <c r="I106" s="3"/>
      <c r="J106" s="3"/>
      <c r="K106" s="149"/>
    </row>
    <row r="107" spans="1:11" ht="16.5" customHeight="1">
      <c r="A107" s="177" t="s">
        <v>16</v>
      </c>
      <c r="B107" s="178"/>
      <c r="C107" s="178"/>
      <c r="D107" s="178"/>
      <c r="E107" s="178"/>
      <c r="F107" s="178"/>
      <c r="G107" s="178"/>
      <c r="H107" s="178"/>
      <c r="I107" s="178"/>
      <c r="J107" s="178"/>
      <c r="K107" s="179"/>
    </row>
    <row r="108" spans="1:11" ht="36" customHeight="1">
      <c r="A108" s="180"/>
      <c r="B108" s="181"/>
      <c r="C108" s="181"/>
      <c r="D108" s="181"/>
      <c r="E108" s="181"/>
      <c r="F108" s="181"/>
      <c r="G108" s="181"/>
      <c r="H108" s="181"/>
      <c r="I108" s="181"/>
      <c r="J108" s="181"/>
      <c r="K108" s="182"/>
    </row>
    <row r="109" spans="1:11" ht="16.5" customHeight="1">
      <c r="A109" s="188" t="s">
        <v>30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90"/>
    </row>
    <row r="110" spans="1:11" ht="16.5" customHeight="1">
      <c r="A110" s="202" t="s">
        <v>10</v>
      </c>
      <c r="B110" s="202"/>
      <c r="C110" s="203"/>
      <c r="D110" s="203"/>
      <c r="E110" s="203"/>
      <c r="F110" s="203"/>
      <c r="G110" s="175" t="s">
        <v>144</v>
      </c>
      <c r="H110" s="175"/>
      <c r="I110" s="175"/>
      <c r="J110" s="175"/>
      <c r="K110" s="175"/>
    </row>
    <row r="111" spans="1:11" ht="63.75" customHeight="1">
      <c r="A111" s="203"/>
      <c r="B111" s="203"/>
      <c r="C111" s="203"/>
      <c r="D111" s="203"/>
      <c r="E111" s="203"/>
      <c r="F111" s="203"/>
      <c r="G111" s="175"/>
      <c r="H111" s="175"/>
      <c r="I111" s="175"/>
      <c r="J111" s="175"/>
      <c r="K111" s="175"/>
    </row>
    <row r="112" spans="1:11" ht="49.5" customHeight="1">
      <c r="A112" s="187" t="s">
        <v>17</v>
      </c>
      <c r="B112" s="187"/>
      <c r="C112" s="187"/>
      <c r="D112" s="187"/>
      <c r="E112" s="187"/>
      <c r="F112" s="187"/>
      <c r="G112" s="186">
        <v>0.3166</v>
      </c>
      <c r="H112" s="175"/>
      <c r="I112" s="175"/>
      <c r="J112" s="175"/>
      <c r="K112" s="175"/>
    </row>
    <row r="113" spans="1:11" ht="63.75" customHeight="1">
      <c r="A113" s="187" t="s">
        <v>83</v>
      </c>
      <c r="B113" s="187"/>
      <c r="C113" s="187"/>
      <c r="D113" s="187"/>
      <c r="E113" s="187"/>
      <c r="F113" s="187"/>
      <c r="G113" s="186">
        <v>0.5787</v>
      </c>
      <c r="H113" s="175"/>
      <c r="I113" s="175"/>
      <c r="J113" s="175"/>
      <c r="K113" s="175"/>
    </row>
    <row r="114" spans="1:11" ht="16.5" customHeight="1">
      <c r="A114" s="199" t="s">
        <v>11</v>
      </c>
      <c r="B114" s="199"/>
      <c r="C114" s="199"/>
      <c r="D114" s="199"/>
      <c r="E114" s="199"/>
      <c r="F114" s="199"/>
      <c r="G114" s="200">
        <v>0.99</v>
      </c>
      <c r="H114" s="201"/>
      <c r="I114" s="201"/>
      <c r="J114" s="201"/>
      <c r="K114" s="201"/>
    </row>
    <row r="115" spans="1:11" ht="62.25" customHeight="1">
      <c r="A115" s="199"/>
      <c r="B115" s="199"/>
      <c r="C115" s="199"/>
      <c r="D115" s="199"/>
      <c r="E115" s="199"/>
      <c r="F115" s="199"/>
      <c r="G115" s="201"/>
      <c r="H115" s="201"/>
      <c r="I115" s="201"/>
      <c r="J115" s="201"/>
      <c r="K115" s="201"/>
    </row>
    <row r="116" spans="1:11" ht="16.5" customHeight="1">
      <c r="A116" s="8"/>
      <c r="B116" s="8"/>
      <c r="C116" s="3"/>
      <c r="D116" s="9"/>
      <c r="E116" s="3"/>
      <c r="F116" s="3"/>
      <c r="G116" s="150"/>
      <c r="H116" s="150"/>
      <c r="I116" s="150"/>
      <c r="J116" s="150"/>
      <c r="K116" s="150"/>
    </row>
    <row r="117" spans="1:11" ht="16.5" customHeight="1">
      <c r="A117" s="8"/>
      <c r="B117" s="8"/>
      <c r="C117" s="3"/>
      <c r="D117" s="9"/>
      <c r="E117" s="3"/>
      <c r="F117" s="3"/>
      <c r="G117" s="151"/>
      <c r="H117" s="151"/>
      <c r="I117" s="151"/>
      <c r="J117" s="151"/>
      <c r="K117" s="151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sheetProtection/>
  <mergeCells count="55">
    <mergeCell ref="A73:D73"/>
    <mergeCell ref="A67:K67"/>
    <mergeCell ref="B43:B49"/>
    <mergeCell ref="B21:B26"/>
    <mergeCell ref="A58:C58"/>
    <mergeCell ref="A56:K56"/>
    <mergeCell ref="A90:C90"/>
    <mergeCell ref="A83:K83"/>
    <mergeCell ref="A63:C63"/>
    <mergeCell ref="A70:K70"/>
    <mergeCell ref="A66:D66"/>
    <mergeCell ref="A27:C27"/>
    <mergeCell ref="A31:C31"/>
    <mergeCell ref="A8:K8"/>
    <mergeCell ref="A15:K15"/>
    <mergeCell ref="A32:K32"/>
    <mergeCell ref="A55:C55"/>
    <mergeCell ref="G4:K5"/>
    <mergeCell ref="B1:D1"/>
    <mergeCell ref="B2:C2"/>
    <mergeCell ref="A28:K28"/>
    <mergeCell ref="G114:K115"/>
    <mergeCell ref="A110:F111"/>
    <mergeCell ref="A88:K88"/>
    <mergeCell ref="A114:F115"/>
    <mergeCell ref="A14:C14"/>
    <mergeCell ref="G113:K113"/>
    <mergeCell ref="A113:F113"/>
    <mergeCell ref="A109:K109"/>
    <mergeCell ref="A99:K99"/>
    <mergeCell ref="A112:F112"/>
    <mergeCell ref="G112:K112"/>
    <mergeCell ref="A82:D82"/>
    <mergeCell ref="A64:K64"/>
    <mergeCell ref="B75:B80"/>
    <mergeCell ref="A74:K74"/>
    <mergeCell ref="A95:C95"/>
    <mergeCell ref="G110:K111"/>
    <mergeCell ref="A96:K96"/>
    <mergeCell ref="A98:C98"/>
    <mergeCell ref="B3:C3"/>
    <mergeCell ref="A107:K108"/>
    <mergeCell ref="A87:C87"/>
    <mergeCell ref="A101:C101"/>
    <mergeCell ref="A105:C105"/>
    <mergeCell ref="A50:C50"/>
    <mergeCell ref="B16:B20"/>
    <mergeCell ref="A39:K39"/>
    <mergeCell ref="A91:K91"/>
    <mergeCell ref="A51:K51"/>
    <mergeCell ref="A59:K59"/>
    <mergeCell ref="A41:C41"/>
    <mergeCell ref="A37:C37"/>
    <mergeCell ref="A71:K71"/>
    <mergeCell ref="A42:K42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99" r:id="rId3"/>
  <headerFooter differentFirst="1" scaleWithDoc="0" alignWithMargins="0">
    <oddHeader>&amp;C
</oddHeader>
  </headerFooter>
  <rowBreaks count="5" manualBreakCount="5">
    <brk id="27" max="10" man="1"/>
    <brk id="41" max="10" man="1"/>
    <brk id="58" max="10" man="1"/>
    <brk id="73" max="10" man="1"/>
    <brk id="90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Aneta Aleksandrowicz</cp:lastModifiedBy>
  <cp:lastPrinted>2023-03-02T12:05:52Z</cp:lastPrinted>
  <dcterms:created xsi:type="dcterms:W3CDTF">1998-05-26T18:21:06Z</dcterms:created>
  <dcterms:modified xsi:type="dcterms:W3CDTF">2023-03-02T12:05:57Z</dcterms:modified>
  <cp:category/>
  <cp:version/>
  <cp:contentType/>
  <cp:contentStatus/>
</cp:coreProperties>
</file>