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5" windowHeight="11340" tabRatio="159" activeTab="0"/>
  </bookViews>
  <sheets>
    <sheet name="plan_wzór" sheetId="1" r:id="rId1"/>
  </sheets>
  <definedNames>
    <definedName name="_xlnm.Print_Area" localSheetId="0">'plan_wzór'!$A$1:$J$59</definedName>
    <definedName name="_xlnm.Print_Titles" localSheetId="0">'plan_wzór'!$3:$6</definedName>
  </definedNames>
  <calcPr fullCalcOnLoad="1"/>
</workbook>
</file>

<file path=xl/sharedStrings.xml><?xml version="1.0" encoding="utf-8"?>
<sst xmlns="http://schemas.openxmlformats.org/spreadsheetml/2006/main" count="87" uniqueCount="80">
  <si>
    <t>Number of hours</t>
  </si>
  <si>
    <t>ECTS credits:</t>
  </si>
  <si>
    <t>N.o.</t>
  </si>
  <si>
    <t>Name of group of subjects</t>
  </si>
  <si>
    <t xml:space="preserve">USOS CODE
</t>
  </si>
  <si>
    <t xml:space="preserve"> ECTS credits </t>
  </si>
  <si>
    <t>TOTAL</t>
  </si>
  <si>
    <t>that require direct participation of teachers or other people conducting the classes</t>
  </si>
  <si>
    <t xml:space="preserve">in discipline of humanities or social sciences*      </t>
  </si>
  <si>
    <t>in basic science specific for a given field of study, which learning outcomes for a given field, level and profile of education refer to</t>
  </si>
  <si>
    <t>classes shaping practical skills FOR PRACTICAL PROFILE</t>
  </si>
  <si>
    <t>Specialization module: ENGLISH PHILOLOGY (MA studies)</t>
  </si>
  <si>
    <t>Group of subjects_1 Practical English Language</t>
  </si>
  <si>
    <t>Practical English Language</t>
  </si>
  <si>
    <t>340-AS2-1,2,3,4PRE</t>
  </si>
  <si>
    <t>Group of subjects_ 2 Linguistics / Applied Linguistics</t>
  </si>
  <si>
    <t>Cognitive Linguistics</t>
  </si>
  <si>
    <t>340-AS2-2CL</t>
  </si>
  <si>
    <t>Diachronic Linguistics</t>
  </si>
  <si>
    <t>340-AS2-2DS</t>
  </si>
  <si>
    <t>Theories of Language Acquisition</t>
  </si>
  <si>
    <t>340-AS2-1TNJ</t>
  </si>
  <si>
    <t>Psycholinguistics</t>
  </si>
  <si>
    <t>340-AS2-1WP</t>
  </si>
  <si>
    <t>Current Trends in Language Education</t>
  </si>
  <si>
    <t>340-AS2-1AT</t>
  </si>
  <si>
    <t>Stylistics</t>
  </si>
  <si>
    <t>340-AS2-1LC</t>
  </si>
  <si>
    <t>Discourse Analysis</t>
  </si>
  <si>
    <t>340-AS2-2DP</t>
  </si>
  <si>
    <t xml:space="preserve">Specialization Classes: Applied Linguistics 1,2,3,4 </t>
  </si>
  <si>
    <t>340-AS2-1,2,3,4 JCS</t>
  </si>
  <si>
    <t>Intercultural Pragmatics</t>
  </si>
  <si>
    <t>340-AS2-2IP</t>
  </si>
  <si>
    <t>Group of subjects_ 4 Literary and Cultural Studies</t>
  </si>
  <si>
    <t>Modern British Literature</t>
  </si>
  <si>
    <t>340-AS2-1LA</t>
  </si>
  <si>
    <t>British Cultural Studies</t>
  </si>
  <si>
    <t>340-AS2-1KB</t>
  </si>
  <si>
    <t>Modern American Literature</t>
  </si>
  <si>
    <t>340-AS2-2AL</t>
  </si>
  <si>
    <t>American Culture Studies</t>
  </si>
  <si>
    <t>340-AS2-2KA</t>
  </si>
  <si>
    <t>Current Literary Theories</t>
  </si>
  <si>
    <t>340-AS2-1ML</t>
  </si>
  <si>
    <t>Analysis and Interpretation of Literary Texts</t>
  </si>
  <si>
    <t>340-AS2-1DL</t>
  </si>
  <si>
    <t>Great Britain as a Multicultural Society</t>
  </si>
  <si>
    <t>340-AS2-2GB</t>
  </si>
  <si>
    <t xml:space="preserve">Specialization Classes: Literary and Cultural Studies 1,2,3,4 </t>
  </si>
  <si>
    <t>340-AS2-1,2,3,4 LCS</t>
  </si>
  <si>
    <t>Contemporary American Culture</t>
  </si>
  <si>
    <t>340-AS2-1KL</t>
  </si>
  <si>
    <t>Group of subjects _ 6 Additional Subjects</t>
  </si>
  <si>
    <t xml:space="preserve">Intellectual Property Law </t>
  </si>
  <si>
    <t>0400-AS2-1OW</t>
  </si>
  <si>
    <t>Information Technology</t>
  </si>
  <si>
    <t>0400-AS2-2TIC</t>
  </si>
  <si>
    <t>340-AS2-2SWJ</t>
  </si>
  <si>
    <t>340-AS2-2OJ</t>
  </si>
  <si>
    <t>Group of subjects _ 7 MA Seminar</t>
  </si>
  <si>
    <t>MA Seminar</t>
  </si>
  <si>
    <t>340-AS2-1,2 SEM</t>
  </si>
  <si>
    <t>* A  number of ECTS points a student has to earn for classes of either  the humanities or  social sciences, not fewer  than 5 ECTS points in case of the fields of study assigned to scientific disciplines other than the humanities</t>
  </si>
  <si>
    <t>Percentage share of ECTS points of every discipline the field of study is assigned to , indicating leading disciplines:</t>
  </si>
  <si>
    <t>Percentage share of ECTS points earned for elective modules (min. 30%):</t>
  </si>
  <si>
    <t>Percentage share of ECTS points for the classes that require direct participation of teachers or other people (min. 50%):</t>
  </si>
  <si>
    <t>For general academic profile - percentage share of ECTS points earned for the modules of classes connected with scientific activity conducted at the university in discipline/disciplines, to which the field of study is assigned (above 50%):</t>
  </si>
  <si>
    <t>Internship</t>
  </si>
  <si>
    <t>forma studiów: stacjonarne II stopnia</t>
  </si>
  <si>
    <t>340-AS2-2PRA</t>
  </si>
  <si>
    <t>Program wskaźniki ilościowe: English Philology (Ma studies)</t>
  </si>
  <si>
    <t>Choice of Classes</t>
  </si>
  <si>
    <t>Obowiązuje od roku akademickiego 2023/2024</t>
  </si>
  <si>
    <t xml:space="preserve">Foreign Language-Specialist Language Workshops </t>
  </si>
  <si>
    <t xml:space="preserve">Second Foreign Language </t>
  </si>
  <si>
    <t>Linguistics: 75%, Literary studies: 19%, Cultury and religion studies: 4%, Law studies: 1%, IT studies: 1%</t>
  </si>
  <si>
    <t>Group of subjects_ 3 Linguistics/ Applied Linguistics - Optional subjects (students choose group 3 or 5)</t>
  </si>
  <si>
    <t>Group of subjects _ 5 Literary and Cultural Studies - optional subjects (students choose group 3 or 5)</t>
  </si>
  <si>
    <t xml:space="preserve">Group of subjects_ 8  Internship - 2 week long (2 ECTS after 3rd semester)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</si>
</sst>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0"/>
      <name val="Arial CE"/>
      <family val="2"/>
    </font>
    <font>
      <sz val="10"/>
      <name val="Arial"/>
      <family val="0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textRotation="90" wrapText="1" shrinkToFit="1"/>
      <protection locked="0"/>
    </xf>
    <xf numFmtId="0" fontId="8" fillId="33" borderId="10" xfId="0" applyFont="1" applyFill="1" applyBorder="1" applyAlignment="1" applyProtection="1">
      <alignment horizontal="center" textRotation="90" shrinkToFit="1"/>
      <protection locked="0"/>
    </xf>
    <xf numFmtId="0" fontId="1" fillId="34" borderId="10" xfId="0" applyFont="1" applyFill="1" applyBorder="1" applyAlignment="1">
      <alignment horizontal="center" textRotation="90" wrapText="1"/>
    </xf>
    <xf numFmtId="0" fontId="8" fillId="34" borderId="10" xfId="0" applyFont="1" applyFill="1" applyBorder="1" applyAlignment="1">
      <alignment horizontal="center" textRotation="90" wrapText="1"/>
    </xf>
    <xf numFmtId="0" fontId="3" fillId="33" borderId="0" xfId="0" applyFont="1" applyFill="1" applyAlignment="1" applyProtection="1">
      <alignment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left" vertical="center" shrinkToFit="1"/>
      <protection locked="0"/>
    </xf>
    <xf numFmtId="49" fontId="3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left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left" vertical="center" shrinkToFit="1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left" vertical="center" shrinkToFit="1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horizontal="left" vertical="center" shrinkToFit="1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left" vertical="center" shrinkToFit="1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left" vertical="center" wrapText="1" shrinkToFit="1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left" vertical="center" shrinkToFit="1"/>
      <protection locked="0"/>
    </xf>
    <xf numFmtId="49" fontId="3" fillId="33" borderId="18" xfId="0" applyNumberFormat="1" applyFont="1" applyFill="1" applyBorder="1" applyAlignment="1" applyProtection="1">
      <alignment horizontal="left" vertical="center" shrinkToFit="1"/>
      <protection locked="0"/>
    </xf>
    <xf numFmtId="0" fontId="3" fillId="33" borderId="27" xfId="0" applyFont="1" applyFill="1" applyBorder="1" applyAlignment="1" applyProtection="1">
      <alignment vertical="center"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49" fontId="4" fillId="33" borderId="28" xfId="0" applyNumberFormat="1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left" vertical="center" wrapText="1" shrinkToFit="1"/>
      <protection locked="0"/>
    </xf>
    <xf numFmtId="4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left" vertical="center" shrinkToFit="1"/>
      <protection locked="0"/>
    </xf>
    <xf numFmtId="0" fontId="3" fillId="33" borderId="22" xfId="0" applyFont="1" applyFill="1" applyBorder="1" applyAlignment="1" applyProtection="1">
      <alignment vertical="center"/>
      <protection locked="0"/>
    </xf>
    <xf numFmtId="0" fontId="4" fillId="33" borderId="32" xfId="0" applyFont="1" applyFill="1" applyBorder="1" applyAlignment="1" applyProtection="1">
      <alignment horizontal="center" vertical="center" shrinkToFit="1"/>
      <protection locked="0"/>
    </xf>
    <xf numFmtId="0" fontId="3" fillId="33" borderId="33" xfId="0" applyFont="1" applyFill="1" applyBorder="1" applyAlignment="1">
      <alignment horizontal="left" vertical="center" shrinkToFit="1"/>
    </xf>
    <xf numFmtId="0" fontId="3" fillId="33" borderId="34" xfId="0" applyFont="1" applyFill="1" applyBorder="1" applyAlignment="1">
      <alignment horizontal="left" vertical="center" shrinkToFit="1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49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49" fontId="49" fillId="33" borderId="0" xfId="0" applyNumberFormat="1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vertical="center"/>
      <protection locked="0"/>
    </xf>
    <xf numFmtId="0" fontId="49" fillId="33" borderId="36" xfId="0" applyFont="1" applyFill="1" applyBorder="1" applyAlignment="1" applyProtection="1">
      <alignment vertical="center"/>
      <protection locked="0"/>
    </xf>
    <xf numFmtId="0" fontId="49" fillId="33" borderId="0" xfId="0" applyFont="1" applyFill="1" applyAlignment="1" applyProtection="1">
      <alignment horizontal="center" vertical="center"/>
      <protection locked="0"/>
    </xf>
    <xf numFmtId="49" fontId="49" fillId="33" borderId="0" xfId="0" applyNumberFormat="1" applyFont="1" applyFill="1" applyAlignment="1" applyProtection="1">
      <alignment horizontal="center" vertical="center"/>
      <protection locked="0"/>
    </xf>
    <xf numFmtId="0" fontId="48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 locked="0"/>
    </xf>
    <xf numFmtId="49" fontId="3" fillId="33" borderId="0" xfId="0" applyNumberFormat="1" applyFont="1" applyFill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49" fillId="34" borderId="37" xfId="0" applyFont="1" applyFill="1" applyBorder="1" applyAlignment="1" applyProtection="1">
      <alignment horizontal="justify" vertical="center" wrapText="1"/>
      <protection locked="0"/>
    </xf>
    <xf numFmtId="0" fontId="49" fillId="34" borderId="37" xfId="0" applyFont="1" applyFill="1" applyBorder="1" applyAlignment="1">
      <alignment horizontal="justify" vertical="center" wrapText="1"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8" fillId="35" borderId="10" xfId="0" applyFont="1" applyFill="1" applyBorder="1" applyAlignment="1" applyProtection="1">
      <alignment horizontal="left" vertical="center"/>
      <protection locked="0"/>
    </xf>
    <xf numFmtId="0" fontId="49" fillId="34" borderId="38" xfId="0" applyFont="1" applyFill="1" applyBorder="1" applyAlignment="1" applyProtection="1">
      <alignment horizontal="center" vertical="center" wrapText="1"/>
      <protection locked="0"/>
    </xf>
    <xf numFmtId="0" fontId="49" fillId="34" borderId="39" xfId="0" applyFont="1" applyFill="1" applyBorder="1" applyAlignment="1" applyProtection="1">
      <alignment horizontal="center" vertical="center" wrapText="1"/>
      <protection locked="0"/>
    </xf>
    <xf numFmtId="0" fontId="49" fillId="34" borderId="4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0" fontId="4" fillId="33" borderId="41" xfId="0" applyFont="1" applyFill="1" applyBorder="1" applyAlignment="1" applyProtection="1">
      <alignment horizontal="left" vertical="center"/>
      <protection locked="0"/>
    </xf>
    <xf numFmtId="0" fontId="4" fillId="33" borderId="42" xfId="0" applyFont="1" applyFill="1" applyBorder="1" applyAlignment="1" applyProtection="1">
      <alignment horizontal="left" vertical="center"/>
      <protection locked="0"/>
    </xf>
    <xf numFmtId="0" fontId="4" fillId="33" borderId="43" xfId="0" applyFont="1" applyFill="1" applyBorder="1" applyAlignment="1" applyProtection="1">
      <alignment horizontal="left" vertical="center" shrinkToFit="1"/>
      <protection locked="0"/>
    </xf>
    <xf numFmtId="0" fontId="4" fillId="33" borderId="30" xfId="0" applyFont="1" applyFill="1" applyBorder="1" applyAlignment="1" applyProtection="1">
      <alignment horizontal="left" vertical="center" shrinkToFit="1"/>
      <protection locked="0"/>
    </xf>
    <xf numFmtId="0" fontId="4" fillId="33" borderId="44" xfId="0" applyFont="1" applyFill="1" applyBorder="1" applyAlignment="1" applyProtection="1">
      <alignment horizontal="left" vertical="center"/>
      <protection locked="0"/>
    </xf>
    <xf numFmtId="0" fontId="7" fillId="34" borderId="3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49" fillId="34" borderId="45" xfId="0" applyFont="1" applyFill="1" applyBorder="1" applyAlignment="1" applyProtection="1">
      <alignment horizontal="center" vertical="center" wrapText="1"/>
      <protection locked="0"/>
    </xf>
    <xf numFmtId="0" fontId="49" fillId="34" borderId="0" xfId="0" applyFont="1" applyFill="1" applyBorder="1" applyAlignment="1" applyProtection="1">
      <alignment horizontal="center" vertical="center" wrapText="1"/>
      <protection locked="0"/>
    </xf>
    <xf numFmtId="0" fontId="49" fillId="34" borderId="36" xfId="0" applyFont="1" applyFill="1" applyBorder="1" applyAlignment="1" applyProtection="1">
      <alignment horizontal="center" vertical="center" wrapText="1"/>
      <protection locked="0"/>
    </xf>
    <xf numFmtId="0" fontId="49" fillId="34" borderId="46" xfId="0" applyFont="1" applyFill="1" applyBorder="1" applyAlignment="1">
      <alignment horizontal="justify" vertical="center" wrapText="1"/>
    </xf>
    <xf numFmtId="2" fontId="3" fillId="34" borderId="47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47" xfId="0" applyNumberFormat="1" applyFont="1" applyFill="1" applyBorder="1" applyAlignment="1" applyProtection="1">
      <alignment horizontal="center" vertical="center"/>
      <protection locked="0"/>
    </xf>
    <xf numFmtId="0" fontId="49" fillId="34" borderId="47" xfId="0" applyFont="1" applyFill="1" applyBorder="1" applyAlignment="1">
      <alignment horizontal="justify" vertical="center" wrapText="1"/>
    </xf>
    <xf numFmtId="0" fontId="49" fillId="34" borderId="47" xfId="0" applyFont="1" applyFill="1" applyBorder="1" applyAlignment="1" applyProtection="1">
      <alignment horizontal="justify" vertical="center" wrapText="1"/>
      <protection locked="0"/>
    </xf>
    <xf numFmtId="0" fontId="1" fillId="33" borderId="10" xfId="0" applyFont="1" applyFill="1" applyBorder="1" applyAlignment="1">
      <alignment horizont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8"/>
  <sheetViews>
    <sheetView showGridLines="0" showZeros="0" tabSelected="1" view="pageBreakPreview" zoomScale="110" zoomScaleNormal="110" zoomScaleSheetLayoutView="110" zoomScalePageLayoutView="0" workbookViewId="0" topLeftCell="A31">
      <selection activeCell="F5" sqref="F5"/>
    </sheetView>
  </sheetViews>
  <sheetFormatPr defaultColWidth="9.00390625" defaultRowHeight="12.75"/>
  <cols>
    <col min="1" max="1" width="6.75390625" style="82" customWidth="1"/>
    <col min="2" max="2" width="57.875" style="2" bestFit="1" customWidth="1"/>
    <col min="3" max="3" width="21.125" style="83" bestFit="1" customWidth="1"/>
    <col min="4" max="4" width="4.875" style="2" customWidth="1"/>
    <col min="5" max="5" width="6.625" style="2" customWidth="1"/>
    <col min="6" max="6" width="3.75390625" style="2" customWidth="1"/>
    <col min="7" max="7" width="9.125" style="2" customWidth="1"/>
    <col min="8" max="8" width="6.25390625" style="2" customWidth="1"/>
    <col min="9" max="9" width="9.75390625" style="2" customWidth="1"/>
    <col min="10" max="10" width="6.25390625" style="2" customWidth="1"/>
    <col min="11" max="16384" width="9.125" style="2" customWidth="1"/>
  </cols>
  <sheetData>
    <row r="1" spans="1:10" ht="14.25">
      <c r="A1" s="100" t="s">
        <v>71</v>
      </c>
      <c r="B1" s="101"/>
      <c r="C1" s="101"/>
      <c r="D1" s="101"/>
      <c r="E1" s="101"/>
      <c r="F1" s="1"/>
      <c r="G1" s="1"/>
      <c r="H1" s="1"/>
      <c r="I1" s="1"/>
      <c r="J1" s="1"/>
    </row>
    <row r="2" spans="1:10" ht="15" thickBot="1">
      <c r="A2" s="102" t="s">
        <v>69</v>
      </c>
      <c r="B2" s="103"/>
      <c r="C2" s="3"/>
      <c r="D2" s="4"/>
      <c r="E2" s="4"/>
      <c r="F2" s="5"/>
      <c r="G2" s="1"/>
      <c r="H2" s="1"/>
      <c r="I2" s="1"/>
      <c r="J2" s="1"/>
    </row>
    <row r="3" spans="1:10" ht="15.75" thickBot="1" thickTop="1">
      <c r="A3" s="105" t="s">
        <v>73</v>
      </c>
      <c r="B3" s="106"/>
      <c r="C3" s="106"/>
      <c r="D3" s="106"/>
      <c r="E3" s="4"/>
      <c r="F3" s="99" t="s">
        <v>1</v>
      </c>
      <c r="G3" s="99"/>
      <c r="H3" s="99"/>
      <c r="I3" s="99"/>
      <c r="J3" s="99"/>
    </row>
    <row r="4" spans="1:10" ht="16.5" customHeight="1" thickBot="1" thickTop="1">
      <c r="A4" s="6"/>
      <c r="B4" s="1"/>
      <c r="C4" s="7"/>
      <c r="D4" s="1"/>
      <c r="E4" s="1"/>
      <c r="F4" s="99"/>
      <c r="G4" s="99"/>
      <c r="H4" s="99"/>
      <c r="I4" s="99"/>
      <c r="J4" s="99"/>
    </row>
    <row r="5" spans="1:10" s="15" customFormat="1" ht="230.25" customHeight="1" thickBot="1" thickTop="1">
      <c r="A5" s="8" t="s">
        <v>2</v>
      </c>
      <c r="B5" s="9" t="s">
        <v>3</v>
      </c>
      <c r="C5" s="10" t="s">
        <v>4</v>
      </c>
      <c r="D5" s="11" t="s">
        <v>5</v>
      </c>
      <c r="E5" s="12" t="s">
        <v>0</v>
      </c>
      <c r="F5" s="13" t="s">
        <v>72</v>
      </c>
      <c r="G5" s="14" t="s">
        <v>7</v>
      </c>
      <c r="H5" s="14" t="s">
        <v>8</v>
      </c>
      <c r="I5" s="115" t="s">
        <v>9</v>
      </c>
      <c r="J5" s="14" t="s">
        <v>10</v>
      </c>
    </row>
    <row r="6" spans="1:10" s="18" customFormat="1" ht="15.75" thickBot="1" thickTop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s="19" customFormat="1" ht="16.5" customHeight="1" thickBot="1" thickTop="1">
      <c r="A7" s="93" t="s">
        <v>11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16.5" customHeight="1" thickTop="1">
      <c r="A8" s="104" t="s">
        <v>12</v>
      </c>
      <c r="B8" s="104"/>
      <c r="C8" s="104"/>
      <c r="D8" s="20"/>
      <c r="E8" s="21">
        <f>SUM(F8:L8)</f>
        <v>0</v>
      </c>
      <c r="F8" s="22"/>
      <c r="G8" s="22"/>
      <c r="H8" s="22"/>
      <c r="I8" s="20"/>
      <c r="J8" s="22"/>
    </row>
    <row r="9" spans="1:10" ht="15.75" thickBot="1">
      <c r="A9" s="23">
        <v>1</v>
      </c>
      <c r="B9" s="24" t="s">
        <v>13</v>
      </c>
      <c r="C9" s="25" t="s">
        <v>14</v>
      </c>
      <c r="D9" s="26">
        <v>40</v>
      </c>
      <c r="E9" s="27">
        <v>240</v>
      </c>
      <c r="F9" s="28"/>
      <c r="G9" s="23">
        <v>20</v>
      </c>
      <c r="H9" s="28"/>
      <c r="I9" s="23">
        <v>40</v>
      </c>
      <c r="J9" s="28"/>
    </row>
    <row r="10" spans="1:10" s="19" customFormat="1" ht="16.5" customHeight="1" thickBot="1" thickTop="1">
      <c r="A10" s="95" t="s">
        <v>6</v>
      </c>
      <c r="B10" s="95"/>
      <c r="C10" s="29"/>
      <c r="D10" s="30">
        <f aca="true" t="shared" si="0" ref="D10:J10">SUM(D8:D9)</f>
        <v>40</v>
      </c>
      <c r="E10" s="31">
        <f t="shared" si="0"/>
        <v>240</v>
      </c>
      <c r="F10" s="30">
        <f t="shared" si="0"/>
        <v>0</v>
      </c>
      <c r="G10" s="30">
        <f t="shared" si="0"/>
        <v>20</v>
      </c>
      <c r="H10" s="30">
        <f t="shared" si="0"/>
        <v>0</v>
      </c>
      <c r="I10" s="30">
        <f t="shared" si="0"/>
        <v>40</v>
      </c>
      <c r="J10" s="30">
        <f t="shared" si="0"/>
        <v>0</v>
      </c>
    </row>
    <row r="11" spans="1:10" ht="16.5" customHeight="1" thickBot="1" thickTop="1">
      <c r="A11" s="93" t="s">
        <v>15</v>
      </c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16.5" customHeight="1" thickTop="1">
      <c r="A12" s="20">
        <v>1</v>
      </c>
      <c r="B12" s="32" t="s">
        <v>16</v>
      </c>
      <c r="C12" s="33" t="s">
        <v>17</v>
      </c>
      <c r="D12" s="20">
        <v>2</v>
      </c>
      <c r="E12" s="21">
        <v>30</v>
      </c>
      <c r="F12" s="34"/>
      <c r="G12" s="23">
        <f>E12/20</f>
        <v>1.5</v>
      </c>
      <c r="H12" s="22"/>
      <c r="I12" s="20">
        <v>2</v>
      </c>
      <c r="J12" s="22"/>
    </row>
    <row r="13" spans="1:10" ht="16.5" customHeight="1">
      <c r="A13" s="23">
        <v>2</v>
      </c>
      <c r="B13" s="35" t="s">
        <v>18</v>
      </c>
      <c r="C13" s="25" t="s">
        <v>19</v>
      </c>
      <c r="D13" s="23">
        <v>1</v>
      </c>
      <c r="E13" s="36">
        <v>15</v>
      </c>
      <c r="F13" s="37"/>
      <c r="G13" s="23">
        <f>E13/20</f>
        <v>0.75</v>
      </c>
      <c r="H13" s="28"/>
      <c r="I13" s="23">
        <v>1</v>
      </c>
      <c r="J13" s="28"/>
    </row>
    <row r="14" spans="1:10" ht="16.5" customHeight="1">
      <c r="A14" s="23">
        <v>3</v>
      </c>
      <c r="B14" s="35" t="s">
        <v>20</v>
      </c>
      <c r="C14" s="25" t="s">
        <v>21</v>
      </c>
      <c r="D14" s="23">
        <v>2</v>
      </c>
      <c r="E14" s="36">
        <v>30</v>
      </c>
      <c r="F14" s="37"/>
      <c r="G14" s="23">
        <f>E14/20</f>
        <v>1.5</v>
      </c>
      <c r="H14" s="28"/>
      <c r="I14" s="23">
        <v>2</v>
      </c>
      <c r="J14" s="28"/>
    </row>
    <row r="15" spans="1:18" ht="16.5" customHeight="1" thickBot="1">
      <c r="A15" s="23">
        <v>4</v>
      </c>
      <c r="B15" s="35" t="s">
        <v>22</v>
      </c>
      <c r="C15" s="25" t="s">
        <v>23</v>
      </c>
      <c r="D15" s="23">
        <v>1</v>
      </c>
      <c r="E15" s="36">
        <v>15</v>
      </c>
      <c r="F15" s="37"/>
      <c r="G15" s="23">
        <f>E15/20</f>
        <v>0.75</v>
      </c>
      <c r="H15" s="28"/>
      <c r="I15" s="23">
        <v>1</v>
      </c>
      <c r="J15" s="28"/>
      <c r="L15" s="38"/>
      <c r="M15" s="38"/>
      <c r="N15" s="38"/>
      <c r="O15" s="38"/>
      <c r="P15" s="38"/>
      <c r="Q15" s="38"/>
      <c r="R15" s="38"/>
    </row>
    <row r="16" spans="1:18" s="19" customFormat="1" ht="16.5" customHeight="1" thickBot="1" thickTop="1">
      <c r="A16" s="95" t="s">
        <v>6</v>
      </c>
      <c r="B16" s="95"/>
      <c r="C16" s="39"/>
      <c r="D16" s="30">
        <f aca="true" t="shared" si="1" ref="D16:J16">SUM(D12:D15)</f>
        <v>6</v>
      </c>
      <c r="E16" s="31">
        <f t="shared" si="1"/>
        <v>90</v>
      </c>
      <c r="F16" s="31">
        <f t="shared" si="1"/>
        <v>0</v>
      </c>
      <c r="G16" s="30">
        <f t="shared" si="1"/>
        <v>4.5</v>
      </c>
      <c r="H16" s="30">
        <f t="shared" si="1"/>
        <v>0</v>
      </c>
      <c r="I16" s="30">
        <f t="shared" si="1"/>
        <v>6</v>
      </c>
      <c r="J16" s="30">
        <f t="shared" si="1"/>
        <v>0</v>
      </c>
      <c r="L16" s="40"/>
      <c r="M16" s="40"/>
      <c r="N16" s="40"/>
      <c r="O16" s="40"/>
      <c r="P16" s="40"/>
      <c r="Q16" s="40"/>
      <c r="R16" s="40"/>
    </row>
    <row r="17" spans="1:18" ht="16.5" customHeight="1" thickBot="1" thickTop="1">
      <c r="A17" s="97" t="s">
        <v>77</v>
      </c>
      <c r="B17" s="97"/>
      <c r="C17" s="97"/>
      <c r="D17" s="97"/>
      <c r="E17" s="97"/>
      <c r="F17" s="97"/>
      <c r="G17" s="97"/>
      <c r="H17" s="97"/>
      <c r="I17" s="97"/>
      <c r="J17" s="97"/>
      <c r="L17" s="40"/>
      <c r="M17" s="40"/>
      <c r="N17" s="40"/>
      <c r="O17" s="40"/>
      <c r="P17" s="40"/>
      <c r="Q17" s="40"/>
      <c r="R17" s="38"/>
    </row>
    <row r="18" spans="1:18" ht="16.5" customHeight="1" thickTop="1">
      <c r="A18" s="20">
        <v>1</v>
      </c>
      <c r="B18" s="41" t="s">
        <v>24</v>
      </c>
      <c r="C18" s="33" t="s">
        <v>25</v>
      </c>
      <c r="D18" s="20">
        <v>2</v>
      </c>
      <c r="E18" s="21">
        <v>30</v>
      </c>
      <c r="F18" s="42">
        <v>2</v>
      </c>
      <c r="G18" s="23">
        <f>E18/20</f>
        <v>1.5</v>
      </c>
      <c r="H18" s="22"/>
      <c r="I18" s="20">
        <v>2</v>
      </c>
      <c r="J18" s="22"/>
      <c r="L18" s="38"/>
      <c r="M18" s="38"/>
      <c r="N18" s="38"/>
      <c r="O18" s="38"/>
      <c r="P18" s="38"/>
      <c r="Q18" s="38"/>
      <c r="R18" s="38"/>
    </row>
    <row r="19" spans="1:18" ht="16.5" customHeight="1">
      <c r="A19" s="23">
        <v>2</v>
      </c>
      <c r="B19" s="43" t="s">
        <v>26</v>
      </c>
      <c r="C19" s="25" t="s">
        <v>27</v>
      </c>
      <c r="D19" s="23">
        <v>1</v>
      </c>
      <c r="E19" s="36">
        <v>15</v>
      </c>
      <c r="F19" s="44">
        <v>1</v>
      </c>
      <c r="G19" s="23">
        <f>E19/20</f>
        <v>0.75</v>
      </c>
      <c r="H19" s="28"/>
      <c r="I19" s="23">
        <v>1</v>
      </c>
      <c r="J19" s="28"/>
      <c r="L19" s="38"/>
      <c r="M19" s="38"/>
      <c r="N19" s="38"/>
      <c r="O19" s="38"/>
      <c r="P19" s="38"/>
      <c r="Q19" s="38"/>
      <c r="R19" s="38"/>
    </row>
    <row r="20" spans="1:10" ht="16.5" customHeight="1">
      <c r="A20" s="23">
        <v>3</v>
      </c>
      <c r="B20" s="43" t="s">
        <v>28</v>
      </c>
      <c r="C20" s="25" t="s">
        <v>29</v>
      </c>
      <c r="D20" s="23">
        <v>2</v>
      </c>
      <c r="E20" s="36">
        <v>30</v>
      </c>
      <c r="F20" s="44">
        <v>2</v>
      </c>
      <c r="G20" s="23">
        <f>E20/20</f>
        <v>1.5</v>
      </c>
      <c r="H20" s="28"/>
      <c r="I20" s="23">
        <v>2</v>
      </c>
      <c r="J20" s="28"/>
    </row>
    <row r="21" spans="1:10" ht="15">
      <c r="A21" s="23">
        <v>4</v>
      </c>
      <c r="B21" s="45" t="s">
        <v>30</v>
      </c>
      <c r="C21" s="25" t="s">
        <v>31</v>
      </c>
      <c r="D21" s="23">
        <v>8</v>
      </c>
      <c r="E21" s="36">
        <v>120</v>
      </c>
      <c r="F21" s="44">
        <v>8</v>
      </c>
      <c r="G21" s="23">
        <f>E21/20</f>
        <v>6</v>
      </c>
      <c r="H21" s="28"/>
      <c r="I21" s="23">
        <v>8</v>
      </c>
      <c r="J21" s="28"/>
    </row>
    <row r="22" spans="1:10" ht="16.5" customHeight="1" thickBot="1">
      <c r="A22" s="23">
        <v>5</v>
      </c>
      <c r="B22" s="43" t="s">
        <v>32</v>
      </c>
      <c r="C22" s="25" t="s">
        <v>33</v>
      </c>
      <c r="D22" s="23">
        <v>2</v>
      </c>
      <c r="E22" s="36">
        <v>30</v>
      </c>
      <c r="F22" s="46">
        <v>2</v>
      </c>
      <c r="G22" s="23">
        <f>E22/20</f>
        <v>1.5</v>
      </c>
      <c r="H22" s="47"/>
      <c r="I22" s="48">
        <v>2</v>
      </c>
      <c r="J22" s="47"/>
    </row>
    <row r="23" spans="1:10" s="19" customFormat="1" ht="16.5" customHeight="1" thickBot="1" thickTop="1">
      <c r="A23" s="95" t="s">
        <v>6</v>
      </c>
      <c r="B23" s="95"/>
      <c r="C23" s="29"/>
      <c r="D23" s="30">
        <f>SUM(D18:D22)</f>
        <v>15</v>
      </c>
      <c r="E23" s="31">
        <f aca="true" t="shared" si="2" ref="E23:J23">SUM(E18:E22)</f>
        <v>225</v>
      </c>
      <c r="F23" s="30">
        <v>15</v>
      </c>
      <c r="G23" s="30">
        <f>SUM(G18:G22)</f>
        <v>11.25</v>
      </c>
      <c r="H23" s="30">
        <f t="shared" si="2"/>
        <v>0</v>
      </c>
      <c r="I23" s="30">
        <f t="shared" si="2"/>
        <v>15</v>
      </c>
      <c r="J23" s="30">
        <f t="shared" si="2"/>
        <v>0</v>
      </c>
    </row>
    <row r="24" spans="1:10" ht="16.5" customHeight="1" thickBot="1" thickTop="1">
      <c r="A24" s="93" t="s">
        <v>34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6.5" customHeight="1" thickTop="1">
      <c r="A25" s="49">
        <v>1</v>
      </c>
      <c r="B25" s="50" t="s">
        <v>35</v>
      </c>
      <c r="C25" s="51" t="s">
        <v>36</v>
      </c>
      <c r="D25" s="49">
        <v>2</v>
      </c>
      <c r="E25" s="36">
        <v>30</v>
      </c>
      <c r="F25" s="52"/>
      <c r="G25" s="23">
        <f>E25/20</f>
        <v>1.5</v>
      </c>
      <c r="H25" s="22"/>
      <c r="I25" s="20">
        <v>2</v>
      </c>
      <c r="J25" s="22"/>
    </row>
    <row r="26" spans="1:10" ht="16.5" customHeight="1">
      <c r="A26" s="23">
        <v>2</v>
      </c>
      <c r="B26" s="24" t="s">
        <v>37</v>
      </c>
      <c r="C26" s="25" t="s">
        <v>38</v>
      </c>
      <c r="D26" s="23">
        <v>2</v>
      </c>
      <c r="E26" s="27">
        <v>30</v>
      </c>
      <c r="F26" s="53"/>
      <c r="G26" s="23">
        <f>E26/20</f>
        <v>1.5</v>
      </c>
      <c r="H26" s="28"/>
      <c r="I26" s="23">
        <v>2</v>
      </c>
      <c r="J26" s="28"/>
    </row>
    <row r="27" spans="1:10" ht="16.5" customHeight="1">
      <c r="A27" s="23">
        <v>3</v>
      </c>
      <c r="B27" s="24" t="s">
        <v>39</v>
      </c>
      <c r="C27" s="25" t="s">
        <v>40</v>
      </c>
      <c r="D27" s="23">
        <v>2</v>
      </c>
      <c r="E27" s="27">
        <v>30</v>
      </c>
      <c r="F27" s="53"/>
      <c r="G27" s="23">
        <f>E27/20</f>
        <v>1.5</v>
      </c>
      <c r="H27" s="28"/>
      <c r="I27" s="23">
        <v>2</v>
      </c>
      <c r="J27" s="28"/>
    </row>
    <row r="28" spans="1:10" ht="16.5" customHeight="1" thickBot="1">
      <c r="A28" s="23">
        <v>4</v>
      </c>
      <c r="B28" s="24" t="s">
        <v>41</v>
      </c>
      <c r="C28" s="25" t="s">
        <v>42</v>
      </c>
      <c r="D28" s="23">
        <v>2</v>
      </c>
      <c r="E28" s="27">
        <v>30</v>
      </c>
      <c r="F28" s="53"/>
      <c r="G28" s="23">
        <f>E28/20</f>
        <v>1.5</v>
      </c>
      <c r="H28" s="28"/>
      <c r="I28" s="23">
        <v>2</v>
      </c>
      <c r="J28" s="28"/>
    </row>
    <row r="29" spans="1:10" s="19" customFormat="1" ht="16.5" customHeight="1" thickBot="1" thickTop="1">
      <c r="A29" s="98" t="s">
        <v>6</v>
      </c>
      <c r="B29" s="98"/>
      <c r="C29" s="54"/>
      <c r="D29" s="55">
        <f aca="true" t="shared" si="3" ref="D29:J29">SUM(D25:D28)</f>
        <v>8</v>
      </c>
      <c r="E29" s="56">
        <f t="shared" si="3"/>
        <v>120</v>
      </c>
      <c r="F29" s="55">
        <f t="shared" si="3"/>
        <v>0</v>
      </c>
      <c r="G29" s="55">
        <f t="shared" si="3"/>
        <v>6</v>
      </c>
      <c r="H29" s="55">
        <f t="shared" si="3"/>
        <v>0</v>
      </c>
      <c r="I29" s="55">
        <f t="shared" si="3"/>
        <v>8</v>
      </c>
      <c r="J29" s="55">
        <f t="shared" si="3"/>
        <v>0</v>
      </c>
    </row>
    <row r="30" spans="1:10" ht="16.5" customHeight="1" thickBot="1" thickTop="1">
      <c r="A30" s="93" t="s">
        <v>78</v>
      </c>
      <c r="B30" s="93"/>
      <c r="C30" s="93"/>
      <c r="D30" s="93"/>
      <c r="E30" s="93"/>
      <c r="F30" s="93"/>
      <c r="G30" s="93"/>
      <c r="H30" s="93"/>
      <c r="I30" s="93"/>
      <c r="J30" s="93"/>
    </row>
    <row r="31" spans="1:10" ht="16.5" customHeight="1" thickTop="1">
      <c r="A31" s="49">
        <v>1</v>
      </c>
      <c r="B31" s="50" t="s">
        <v>43</v>
      </c>
      <c r="C31" s="57" t="s">
        <v>44</v>
      </c>
      <c r="D31" s="49">
        <v>1</v>
      </c>
      <c r="E31" s="36">
        <v>15</v>
      </c>
      <c r="F31" s="52"/>
      <c r="G31" s="23">
        <f>E31/20</f>
        <v>0.75</v>
      </c>
      <c r="H31" s="22"/>
      <c r="I31" s="20"/>
      <c r="J31" s="22"/>
    </row>
    <row r="32" spans="1:10" ht="15">
      <c r="A32" s="23">
        <v>2</v>
      </c>
      <c r="B32" s="58" t="s">
        <v>45</v>
      </c>
      <c r="C32" s="59" t="s">
        <v>46</v>
      </c>
      <c r="D32" s="23">
        <v>2</v>
      </c>
      <c r="E32" s="27">
        <v>30</v>
      </c>
      <c r="F32" s="53"/>
      <c r="G32" s="23">
        <f>E32/20</f>
        <v>1.5</v>
      </c>
      <c r="H32" s="28"/>
      <c r="I32" s="28"/>
      <c r="J32" s="28"/>
    </row>
    <row r="33" spans="1:10" ht="16.5" customHeight="1">
      <c r="A33" s="23">
        <v>3</v>
      </c>
      <c r="B33" s="24" t="s">
        <v>47</v>
      </c>
      <c r="C33" s="59" t="s">
        <v>48</v>
      </c>
      <c r="D33" s="23">
        <v>2</v>
      </c>
      <c r="E33" s="27">
        <v>30</v>
      </c>
      <c r="F33" s="53"/>
      <c r="G33" s="23">
        <f>E33/20</f>
        <v>1.5</v>
      </c>
      <c r="H33" s="28"/>
      <c r="I33" s="28"/>
      <c r="J33" s="28"/>
    </row>
    <row r="34" spans="1:10" ht="15">
      <c r="A34" s="23">
        <v>4</v>
      </c>
      <c r="B34" s="58" t="s">
        <v>49</v>
      </c>
      <c r="C34" s="59" t="s">
        <v>50</v>
      </c>
      <c r="D34" s="23">
        <v>8</v>
      </c>
      <c r="E34" s="27">
        <v>120</v>
      </c>
      <c r="F34" s="53"/>
      <c r="G34" s="23">
        <f>E34/20</f>
        <v>6</v>
      </c>
      <c r="H34" s="28"/>
      <c r="I34" s="28"/>
      <c r="J34" s="28"/>
    </row>
    <row r="35" spans="1:10" ht="16.5" customHeight="1" thickBot="1">
      <c r="A35" s="60">
        <v>5</v>
      </c>
      <c r="B35" s="24" t="s">
        <v>51</v>
      </c>
      <c r="C35" s="59" t="s">
        <v>52</v>
      </c>
      <c r="D35" s="23">
        <v>2</v>
      </c>
      <c r="E35" s="27">
        <v>30</v>
      </c>
      <c r="F35" s="61"/>
      <c r="G35" s="23">
        <f>E35/20</f>
        <v>1.5</v>
      </c>
      <c r="H35" s="47"/>
      <c r="I35" s="47"/>
      <c r="J35" s="47"/>
    </row>
    <row r="36" spans="1:10" s="19" customFormat="1" ht="16.5" thickBot="1" thickTop="1">
      <c r="A36" s="94" t="s">
        <v>6</v>
      </c>
      <c r="B36" s="94"/>
      <c r="C36" s="54"/>
      <c r="D36" s="55"/>
      <c r="E36" s="56"/>
      <c r="F36" s="55">
        <f>SUM(F31:F35)</f>
        <v>0</v>
      </c>
      <c r="G36" s="55"/>
      <c r="H36" s="55">
        <f>SUM(H31:H35)</f>
        <v>0</v>
      </c>
      <c r="I36" s="55">
        <f>SUM(I31:I35)</f>
        <v>0</v>
      </c>
      <c r="J36" s="55">
        <f>SUM(J31:J35)</f>
        <v>0</v>
      </c>
    </row>
    <row r="37" spans="1:10" s="19" customFormat="1" ht="16.5" customHeight="1" thickBot="1" thickTop="1">
      <c r="A37" s="93" t="s">
        <v>53</v>
      </c>
      <c r="B37" s="93"/>
      <c r="C37" s="93"/>
      <c r="D37" s="93"/>
      <c r="E37" s="93"/>
      <c r="F37" s="93"/>
      <c r="G37" s="93"/>
      <c r="H37" s="93"/>
      <c r="I37" s="93"/>
      <c r="J37" s="93"/>
    </row>
    <row r="38" spans="1:10" ht="16.5" customHeight="1" thickTop="1">
      <c r="A38" s="49">
        <v>1</v>
      </c>
      <c r="B38" s="50" t="s">
        <v>54</v>
      </c>
      <c r="C38" s="51" t="s">
        <v>55</v>
      </c>
      <c r="D38" s="49">
        <v>1</v>
      </c>
      <c r="E38" s="36">
        <v>5</v>
      </c>
      <c r="F38" s="62"/>
      <c r="G38" s="23">
        <f>E38/20</f>
        <v>0.25</v>
      </c>
      <c r="H38" s="20"/>
      <c r="I38" s="20"/>
      <c r="J38" s="22"/>
    </row>
    <row r="39" spans="1:10" ht="16.5" customHeight="1">
      <c r="A39" s="23">
        <v>2</v>
      </c>
      <c r="B39" s="24" t="s">
        <v>56</v>
      </c>
      <c r="C39" s="25" t="s">
        <v>57</v>
      </c>
      <c r="D39" s="23">
        <v>1</v>
      </c>
      <c r="E39" s="27">
        <v>15</v>
      </c>
      <c r="F39" s="44"/>
      <c r="G39" s="23">
        <f>E39/20</f>
        <v>0.75</v>
      </c>
      <c r="H39" s="23"/>
      <c r="I39" s="23"/>
      <c r="J39" s="28"/>
    </row>
    <row r="40" spans="1:10" ht="15">
      <c r="A40" s="23">
        <v>3</v>
      </c>
      <c r="B40" s="58" t="s">
        <v>74</v>
      </c>
      <c r="C40" s="25" t="s">
        <v>58</v>
      </c>
      <c r="D40" s="23">
        <v>2</v>
      </c>
      <c r="E40" s="27">
        <v>30</v>
      </c>
      <c r="F40" s="44">
        <v>2</v>
      </c>
      <c r="G40" s="23">
        <f>E40/20</f>
        <v>1.5</v>
      </c>
      <c r="H40" s="23"/>
      <c r="I40" s="23"/>
      <c r="J40" s="28"/>
    </row>
    <row r="41" spans="1:10" ht="15.75" thickBot="1">
      <c r="A41" s="23">
        <v>4</v>
      </c>
      <c r="B41" s="58" t="s">
        <v>75</v>
      </c>
      <c r="C41" s="25" t="s">
        <v>59</v>
      </c>
      <c r="D41" s="23">
        <v>2</v>
      </c>
      <c r="E41" s="27">
        <v>30</v>
      </c>
      <c r="F41" s="44">
        <v>2</v>
      </c>
      <c r="G41" s="23">
        <f>E41/20</f>
        <v>1.5</v>
      </c>
      <c r="H41" s="23"/>
      <c r="I41" s="23"/>
      <c r="J41" s="28"/>
    </row>
    <row r="42" spans="1:10" s="19" customFormat="1" ht="16.5" customHeight="1" thickBot="1" thickTop="1">
      <c r="A42" s="95" t="s">
        <v>6</v>
      </c>
      <c r="B42" s="95"/>
      <c r="C42" s="29"/>
      <c r="D42" s="30">
        <f aca="true" t="shared" si="4" ref="D42:J42">SUM(D38:D41)</f>
        <v>6</v>
      </c>
      <c r="E42" s="31">
        <f t="shared" si="4"/>
        <v>80</v>
      </c>
      <c r="F42" s="30">
        <f t="shared" si="4"/>
        <v>4</v>
      </c>
      <c r="G42" s="30">
        <f t="shared" si="4"/>
        <v>4</v>
      </c>
      <c r="H42" s="30">
        <f t="shared" si="4"/>
        <v>0</v>
      </c>
      <c r="I42" s="30">
        <f t="shared" si="4"/>
        <v>0</v>
      </c>
      <c r="J42" s="30">
        <f t="shared" si="4"/>
        <v>0</v>
      </c>
    </row>
    <row r="43" spans="1:10" ht="16.5" customHeight="1" thickBot="1" thickTop="1">
      <c r="A43" s="96" t="s">
        <v>60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6.5" thickBot="1" thickTop="1">
      <c r="A44" s="20">
        <v>1</v>
      </c>
      <c r="B44" s="63" t="s">
        <v>61</v>
      </c>
      <c r="C44" s="33" t="s">
        <v>62</v>
      </c>
      <c r="D44" s="20">
        <v>30</v>
      </c>
      <c r="E44" s="21">
        <v>120</v>
      </c>
      <c r="F44" s="64">
        <v>30</v>
      </c>
      <c r="G44" s="23">
        <v>14</v>
      </c>
      <c r="H44" s="22"/>
      <c r="I44" s="20">
        <v>30</v>
      </c>
      <c r="J44" s="22"/>
    </row>
    <row r="45" spans="1:10" s="19" customFormat="1" ht="16.5" customHeight="1" thickBot="1" thickTop="1">
      <c r="A45" s="87" t="s">
        <v>6</v>
      </c>
      <c r="B45" s="87"/>
      <c r="C45" s="29"/>
      <c r="D45" s="31">
        <f aca="true" t="shared" si="5" ref="D45:J45">SUM(D44:D44)</f>
        <v>30</v>
      </c>
      <c r="E45" s="31">
        <f t="shared" si="5"/>
        <v>120</v>
      </c>
      <c r="F45" s="30">
        <f t="shared" si="5"/>
        <v>30</v>
      </c>
      <c r="G45" s="30">
        <f t="shared" si="5"/>
        <v>14</v>
      </c>
      <c r="H45" s="30">
        <f t="shared" si="5"/>
        <v>0</v>
      </c>
      <c r="I45" s="30">
        <f t="shared" si="5"/>
        <v>30</v>
      </c>
      <c r="J45" s="30">
        <f t="shared" si="5"/>
        <v>0</v>
      </c>
    </row>
    <row r="46" spans="1:10" ht="16.5" thickBot="1" thickTop="1">
      <c r="A46" s="88" t="s">
        <v>79</v>
      </c>
      <c r="B46" s="88"/>
      <c r="C46" s="88"/>
      <c r="D46" s="88"/>
      <c r="E46" s="88"/>
      <c r="F46" s="88"/>
      <c r="G46" s="88"/>
      <c r="H46" s="88"/>
      <c r="I46" s="88"/>
      <c r="J46" s="88"/>
    </row>
    <row r="47" spans="1:10" ht="16.5" customHeight="1" thickBot="1" thickTop="1">
      <c r="A47" s="65">
        <v>1</v>
      </c>
      <c r="B47" s="66" t="s">
        <v>68</v>
      </c>
      <c r="C47" s="67" t="s">
        <v>70</v>
      </c>
      <c r="D47" s="68">
        <v>2</v>
      </c>
      <c r="E47" s="69"/>
      <c r="F47" s="52"/>
      <c r="G47" s="23">
        <v>1.5</v>
      </c>
      <c r="H47" s="22"/>
      <c r="I47" s="22"/>
      <c r="J47" s="22"/>
    </row>
    <row r="48" spans="1:10" s="73" customFormat="1" ht="16.5" customHeight="1" thickBot="1" thickTop="1">
      <c r="A48" s="89" t="s">
        <v>6</v>
      </c>
      <c r="B48" s="89"/>
      <c r="C48" s="70"/>
      <c r="D48" s="71">
        <v>107</v>
      </c>
      <c r="E48" s="71">
        <f>E10+E16+E23+E29+E42+E45+E47</f>
        <v>875</v>
      </c>
      <c r="F48" s="71">
        <f>F10+F16+F23+F29+F42+F45+F47</f>
        <v>49</v>
      </c>
      <c r="G48" s="71">
        <f>G10+G16+G23+G29+G42+G45+G47+G36</f>
        <v>61.25</v>
      </c>
      <c r="H48" s="71">
        <f>H10+H16+H23+H29+H42+H45+H47</f>
        <v>0</v>
      </c>
      <c r="I48" s="72">
        <f>I10+I16+I23+I29+I42+I45+I47</f>
        <v>99</v>
      </c>
      <c r="J48" s="71">
        <f>J10+J16+J23+J29+J42+J45+J47</f>
        <v>0</v>
      </c>
    </row>
    <row r="49" spans="1:10" ht="7.5" customHeight="1" hidden="1">
      <c r="A49" s="74"/>
      <c r="B49" s="74"/>
      <c r="C49" s="75"/>
      <c r="D49" s="74"/>
      <c r="E49" s="76"/>
      <c r="F49" s="77"/>
      <c r="G49" s="77"/>
      <c r="H49" s="77"/>
      <c r="I49" s="77"/>
      <c r="J49" s="78"/>
    </row>
    <row r="50" spans="1:10" ht="13.5" customHeight="1" hidden="1">
      <c r="A50" s="74"/>
      <c r="B50" s="74"/>
      <c r="C50" s="75"/>
      <c r="D50" s="74"/>
      <c r="E50" s="76"/>
      <c r="F50" s="77"/>
      <c r="G50" s="77"/>
      <c r="H50" s="77"/>
      <c r="I50" s="77"/>
      <c r="J50" s="78"/>
    </row>
    <row r="51" spans="1:10" ht="12.75" customHeight="1" hidden="1">
      <c r="A51" s="79"/>
      <c r="B51" s="79"/>
      <c r="C51" s="80"/>
      <c r="D51" s="79"/>
      <c r="E51" s="81"/>
      <c r="F51" s="77"/>
      <c r="G51" s="77"/>
      <c r="H51" s="77"/>
      <c r="I51" s="77"/>
      <c r="J51" s="78"/>
    </row>
    <row r="52" spans="1:10" ht="16.5" customHeight="1" thickTop="1">
      <c r="A52" s="85" t="s">
        <v>63</v>
      </c>
      <c r="B52" s="85"/>
      <c r="C52" s="85"/>
      <c r="D52" s="85"/>
      <c r="E52" s="85"/>
      <c r="F52" s="85"/>
      <c r="G52" s="85"/>
      <c r="H52" s="85"/>
      <c r="I52" s="85"/>
      <c r="J52" s="85"/>
    </row>
    <row r="53" spans="1:10" ht="24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</row>
    <row r="54" spans="1:10" ht="16.5" customHeight="1">
      <c r="A54" s="86" t="s">
        <v>64</v>
      </c>
      <c r="B54" s="86"/>
      <c r="C54" s="86"/>
      <c r="D54" s="86"/>
      <c r="E54" s="86"/>
      <c r="F54" s="90" t="s">
        <v>76</v>
      </c>
      <c r="G54" s="91"/>
      <c r="H54" s="91"/>
      <c r="I54" s="91"/>
      <c r="J54" s="92"/>
    </row>
    <row r="55" spans="1:10" ht="36.75" customHeight="1">
      <c r="A55" s="110"/>
      <c r="B55" s="110"/>
      <c r="C55" s="110"/>
      <c r="D55" s="110"/>
      <c r="E55" s="110"/>
      <c r="F55" s="107"/>
      <c r="G55" s="108"/>
      <c r="H55" s="108"/>
      <c r="I55" s="108"/>
      <c r="J55" s="109"/>
    </row>
    <row r="56" spans="1:10" ht="14.25" customHeight="1">
      <c r="A56" s="113" t="s">
        <v>65</v>
      </c>
      <c r="B56" s="113"/>
      <c r="C56" s="113"/>
      <c r="D56" s="113"/>
      <c r="E56" s="113"/>
      <c r="F56" s="113"/>
      <c r="G56" s="113"/>
      <c r="H56" s="113"/>
      <c r="I56" s="111">
        <f>(F48/D48)*100</f>
        <v>45.794392523364486</v>
      </c>
      <c r="J56" s="111"/>
    </row>
    <row r="57" spans="1:10" ht="14.25">
      <c r="A57" s="113" t="s">
        <v>66</v>
      </c>
      <c r="B57" s="113"/>
      <c r="C57" s="113"/>
      <c r="D57" s="113"/>
      <c r="E57" s="113"/>
      <c r="F57" s="113"/>
      <c r="G57" s="113"/>
      <c r="H57" s="113"/>
      <c r="I57" s="111">
        <f>(G48/D48)*100</f>
        <v>57.242990654205606</v>
      </c>
      <c r="J57" s="111"/>
    </row>
    <row r="58" spans="1:10" ht="8.25" customHeight="1">
      <c r="A58" s="114" t="s">
        <v>67</v>
      </c>
      <c r="B58" s="114"/>
      <c r="C58" s="114"/>
      <c r="D58" s="114"/>
      <c r="E58" s="114"/>
      <c r="F58" s="114"/>
      <c r="G58" s="114"/>
      <c r="H58" s="114"/>
      <c r="I58" s="112">
        <f>(I48/D48)*100</f>
        <v>92.5233644859813</v>
      </c>
      <c r="J58" s="112"/>
    </row>
    <row r="59" spans="1:10" ht="30" customHeight="1">
      <c r="A59" s="114"/>
      <c r="B59" s="114"/>
      <c r="C59" s="114"/>
      <c r="D59" s="114"/>
      <c r="E59" s="114"/>
      <c r="F59" s="114"/>
      <c r="G59" s="114"/>
      <c r="H59" s="114"/>
      <c r="I59" s="112"/>
      <c r="J59" s="112"/>
    </row>
    <row r="60" spans="5:10" ht="16.5" customHeight="1">
      <c r="E60" s="19"/>
      <c r="F60" s="84"/>
      <c r="G60" s="84"/>
      <c r="H60" s="84"/>
      <c r="I60" s="38"/>
      <c r="J60" s="84"/>
    </row>
    <row r="61" spans="5:10" ht="16.5" customHeight="1">
      <c r="E61" s="19"/>
      <c r="F61" s="84"/>
      <c r="G61" s="84"/>
      <c r="H61" s="84"/>
      <c r="I61" s="38"/>
      <c r="J61" s="84"/>
    </row>
    <row r="62" ht="16.5" customHeight="1">
      <c r="E62" s="19"/>
    </row>
    <row r="63" ht="16.5" customHeight="1">
      <c r="E63" s="19"/>
    </row>
    <row r="64" ht="16.5" customHeight="1">
      <c r="E64" s="19"/>
    </row>
    <row r="65" ht="16.5" customHeight="1">
      <c r="E65" s="19"/>
    </row>
    <row r="66" ht="16.5" customHeight="1">
      <c r="E66" s="19"/>
    </row>
    <row r="67" ht="16.5" customHeight="1">
      <c r="E67" s="19"/>
    </row>
    <row r="68" ht="16.5" customHeight="1">
      <c r="E68" s="19"/>
    </row>
    <row r="69" ht="16.5" customHeight="1">
      <c r="E69" s="19"/>
    </row>
    <row r="70" ht="16.5" customHeight="1">
      <c r="E70" s="19"/>
    </row>
    <row r="71" ht="16.5" customHeight="1">
      <c r="E71" s="19"/>
    </row>
    <row r="72" ht="16.5" customHeight="1">
      <c r="E72" s="19"/>
    </row>
    <row r="73" ht="16.5" customHeight="1">
      <c r="E73" s="19"/>
    </row>
    <row r="74" ht="16.5" customHeight="1">
      <c r="E74" s="19"/>
    </row>
    <row r="75" ht="16.5" customHeight="1">
      <c r="E75" s="19"/>
    </row>
    <row r="76" ht="16.5" customHeight="1">
      <c r="E76" s="19"/>
    </row>
    <row r="77" ht="16.5" customHeight="1">
      <c r="E77" s="19"/>
    </row>
    <row r="78" ht="16.5" customHeight="1">
      <c r="E78" s="19"/>
    </row>
    <row r="79" ht="16.5" customHeight="1">
      <c r="E79" s="19"/>
    </row>
    <row r="80" ht="16.5" customHeight="1">
      <c r="E80" s="19"/>
    </row>
    <row r="81" ht="16.5" customHeight="1">
      <c r="E81" s="19"/>
    </row>
    <row r="82" ht="16.5" customHeight="1">
      <c r="E82" s="19"/>
    </row>
    <row r="83" ht="16.5" customHeight="1">
      <c r="E83" s="19"/>
    </row>
    <row r="84" ht="16.5" customHeight="1">
      <c r="E84" s="19"/>
    </row>
    <row r="85" ht="16.5" customHeight="1">
      <c r="E85" s="19"/>
    </row>
    <row r="86" ht="16.5" customHeight="1">
      <c r="E86" s="19"/>
    </row>
    <row r="87" ht="16.5" customHeight="1">
      <c r="E87" s="19"/>
    </row>
    <row r="88" ht="16.5" customHeight="1">
      <c r="E88" s="19"/>
    </row>
    <row r="89" ht="16.5" customHeight="1">
      <c r="E89" s="19"/>
    </row>
    <row r="90" ht="16.5" customHeight="1">
      <c r="E90" s="19"/>
    </row>
    <row r="91" ht="16.5" customHeight="1">
      <c r="E91" s="19"/>
    </row>
    <row r="92" ht="16.5" customHeight="1">
      <c r="E92" s="19"/>
    </row>
    <row r="93" ht="16.5" customHeight="1">
      <c r="E93" s="19"/>
    </row>
    <row r="94" ht="16.5" customHeight="1">
      <c r="E94" s="19"/>
    </row>
    <row r="95" ht="16.5" customHeight="1">
      <c r="E95" s="19"/>
    </row>
    <row r="96" ht="16.5" customHeight="1">
      <c r="E96" s="19"/>
    </row>
    <row r="97" ht="16.5" customHeight="1">
      <c r="E97" s="19"/>
    </row>
    <row r="98" ht="16.5" customHeight="1">
      <c r="E98" s="19"/>
    </row>
    <row r="99" ht="16.5" customHeight="1">
      <c r="E99" s="19"/>
    </row>
    <row r="100" ht="16.5" customHeight="1">
      <c r="E100" s="19"/>
    </row>
    <row r="101" ht="16.5" customHeight="1">
      <c r="E101" s="19"/>
    </row>
    <row r="102" ht="16.5" customHeight="1">
      <c r="E102" s="19"/>
    </row>
    <row r="103" ht="16.5" customHeight="1">
      <c r="E103" s="19"/>
    </row>
    <row r="104" ht="16.5" customHeight="1">
      <c r="E104" s="19"/>
    </row>
    <row r="105" ht="16.5" customHeight="1">
      <c r="E105" s="19"/>
    </row>
    <row r="106" ht="16.5" customHeight="1">
      <c r="E106" s="19"/>
    </row>
    <row r="107" ht="16.5" customHeight="1">
      <c r="E107" s="19"/>
    </row>
    <row r="108" ht="16.5" customHeight="1">
      <c r="E108" s="19"/>
    </row>
    <row r="109" ht="16.5" customHeight="1">
      <c r="E109" s="19"/>
    </row>
    <row r="110" ht="16.5" customHeight="1">
      <c r="E110" s="19"/>
    </row>
    <row r="111" ht="16.5" customHeight="1">
      <c r="E111" s="19"/>
    </row>
    <row r="112" ht="16.5" customHeight="1">
      <c r="E112" s="19"/>
    </row>
    <row r="113" ht="16.5" customHeight="1">
      <c r="E113" s="19"/>
    </row>
    <row r="114" ht="16.5" customHeight="1">
      <c r="E114" s="19"/>
    </row>
    <row r="115" ht="16.5" customHeight="1">
      <c r="E115" s="19"/>
    </row>
    <row r="116" ht="15">
      <c r="E116" s="19"/>
    </row>
    <row r="117" ht="15">
      <c r="E117" s="19"/>
    </row>
    <row r="118" ht="15">
      <c r="E118" s="19"/>
    </row>
    <row r="119" ht="15">
      <c r="E119" s="19"/>
    </row>
    <row r="120" ht="15">
      <c r="E120" s="19"/>
    </row>
    <row r="121" ht="15">
      <c r="E121" s="19"/>
    </row>
    <row r="122" ht="15">
      <c r="E122" s="19"/>
    </row>
    <row r="123" ht="15">
      <c r="E123" s="19"/>
    </row>
    <row r="124" ht="15">
      <c r="E124" s="19"/>
    </row>
    <row r="125" ht="15">
      <c r="E125" s="19"/>
    </row>
    <row r="126" ht="15">
      <c r="E126" s="19"/>
    </row>
    <row r="127" ht="15">
      <c r="E127" s="19"/>
    </row>
    <row r="128" ht="15">
      <c r="E128" s="19"/>
    </row>
    <row r="129" ht="15">
      <c r="E129" s="19"/>
    </row>
    <row r="130" ht="15">
      <c r="E130" s="19"/>
    </row>
    <row r="131" ht="15">
      <c r="E131" s="19"/>
    </row>
    <row r="132" ht="15">
      <c r="E132" s="19"/>
    </row>
    <row r="133" ht="15">
      <c r="E133" s="19"/>
    </row>
    <row r="134" ht="15">
      <c r="E134" s="19"/>
    </row>
    <row r="135" ht="15">
      <c r="E135" s="19"/>
    </row>
    <row r="136" ht="15">
      <c r="E136" s="19"/>
    </row>
    <row r="137" ht="15">
      <c r="E137" s="19"/>
    </row>
    <row r="138" ht="15">
      <c r="E138" s="19"/>
    </row>
    <row r="139" ht="15">
      <c r="E139" s="19"/>
    </row>
    <row r="140" ht="15">
      <c r="E140" s="19"/>
    </row>
    <row r="141" ht="15">
      <c r="E141" s="19"/>
    </row>
    <row r="142" ht="15">
      <c r="E142" s="19"/>
    </row>
    <row r="143" ht="15">
      <c r="E143" s="19"/>
    </row>
    <row r="144" ht="15">
      <c r="E144" s="19"/>
    </row>
    <row r="145" ht="15">
      <c r="E145" s="19"/>
    </row>
    <row r="146" ht="15">
      <c r="E146" s="19"/>
    </row>
    <row r="147" ht="15">
      <c r="E147" s="19"/>
    </row>
    <row r="148" ht="15">
      <c r="E148" s="19"/>
    </row>
    <row r="149" ht="15">
      <c r="E149" s="19"/>
    </row>
    <row r="150" ht="15">
      <c r="E150" s="19"/>
    </row>
    <row r="151" ht="15">
      <c r="E151" s="19"/>
    </row>
    <row r="152" ht="15">
      <c r="E152" s="19"/>
    </row>
    <row r="153" ht="15">
      <c r="E153" s="19"/>
    </row>
    <row r="154" ht="15">
      <c r="E154" s="19"/>
    </row>
    <row r="155" ht="15">
      <c r="E155" s="19"/>
    </row>
    <row r="156" ht="15">
      <c r="E156" s="19"/>
    </row>
    <row r="157" ht="15">
      <c r="E157" s="19"/>
    </row>
    <row r="158" ht="15">
      <c r="E158" s="19"/>
    </row>
    <row r="159" ht="15">
      <c r="E159" s="19"/>
    </row>
    <row r="160" ht="15">
      <c r="E160" s="19"/>
    </row>
    <row r="161" ht="15">
      <c r="E161" s="19"/>
    </row>
    <row r="162" ht="15">
      <c r="E162" s="19"/>
    </row>
    <row r="163" ht="15">
      <c r="E163" s="19"/>
    </row>
    <row r="164" ht="15">
      <c r="E164" s="19"/>
    </row>
    <row r="165" ht="15">
      <c r="E165" s="19"/>
    </row>
    <row r="166" ht="15">
      <c r="E166" s="19"/>
    </row>
    <row r="167" ht="15">
      <c r="E167" s="19"/>
    </row>
    <row r="168" ht="15">
      <c r="E168" s="19"/>
    </row>
    <row r="169" ht="15">
      <c r="E169" s="19"/>
    </row>
    <row r="170" ht="15">
      <c r="E170" s="19"/>
    </row>
    <row r="171" ht="15">
      <c r="E171" s="19"/>
    </row>
    <row r="172" ht="15">
      <c r="E172" s="19"/>
    </row>
    <row r="173" ht="15">
      <c r="E173" s="19"/>
    </row>
    <row r="174" ht="15">
      <c r="E174" s="19"/>
    </row>
    <row r="175" ht="15">
      <c r="E175" s="19"/>
    </row>
    <row r="176" ht="15">
      <c r="E176" s="19"/>
    </row>
    <row r="177" ht="15">
      <c r="E177" s="19"/>
    </row>
    <row r="178" ht="15">
      <c r="E178" s="19"/>
    </row>
  </sheetData>
  <sheetProtection selectLockedCells="1" selectUnlockedCells="1"/>
  <mergeCells count="30">
    <mergeCell ref="A56:H56"/>
    <mergeCell ref="A57:H57"/>
    <mergeCell ref="A58:H59"/>
    <mergeCell ref="I57:J57"/>
    <mergeCell ref="I58:J59"/>
    <mergeCell ref="F3:J4"/>
    <mergeCell ref="A1:E1"/>
    <mergeCell ref="A2:B2"/>
    <mergeCell ref="A7:J7"/>
    <mergeCell ref="A8:C8"/>
    <mergeCell ref="A10:B10"/>
    <mergeCell ref="A3:D3"/>
    <mergeCell ref="A11:J11"/>
    <mergeCell ref="A16:B16"/>
    <mergeCell ref="A17:J17"/>
    <mergeCell ref="A23:B23"/>
    <mergeCell ref="A24:J24"/>
    <mergeCell ref="A29:B29"/>
    <mergeCell ref="A30:J30"/>
    <mergeCell ref="A36:B36"/>
    <mergeCell ref="A37:J37"/>
    <mergeCell ref="A42:B42"/>
    <mergeCell ref="A43:J43"/>
    <mergeCell ref="A45:B45"/>
    <mergeCell ref="A46:J46"/>
    <mergeCell ref="A48:B48"/>
    <mergeCell ref="A52:J53"/>
    <mergeCell ref="A54:E55"/>
    <mergeCell ref="F54:J55"/>
    <mergeCell ref="I56:J56"/>
  </mergeCells>
  <printOptions horizontalCentered="1"/>
  <pageMargins left="0.2362204724409449" right="0.2362204724409449" top="0.5118110236220472" bottom="0.5905511811023623" header="0.5118110236220472" footer="0.5118110236220472"/>
  <pageSetup cellComments="atEnd" horizontalDpi="300" verticalDpi="300" orientation="landscape" paperSize="9" scale="98" r:id="rId1"/>
  <rowBreaks count="3" manualBreakCount="3">
    <brk id="16" max="9" man="1"/>
    <brk id="29" max="9" man="1"/>
    <brk id="42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 JR 77</dc:creator>
  <cp:keywords/>
  <dc:description/>
  <cp:lastModifiedBy>Aneta Aleksandrowicz</cp:lastModifiedBy>
  <cp:lastPrinted>2023-03-02T13:09:37Z</cp:lastPrinted>
  <dcterms:created xsi:type="dcterms:W3CDTF">2022-12-15T17:43:01Z</dcterms:created>
  <dcterms:modified xsi:type="dcterms:W3CDTF">2023-03-02T13:09:47Z</dcterms:modified>
  <cp:category/>
  <cp:version/>
  <cp:contentType/>
  <cp:contentStatus/>
</cp:coreProperties>
</file>