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159" activeTab="0"/>
  </bookViews>
  <sheets>
    <sheet name="plan_wzór" sheetId="1" r:id="rId1"/>
  </sheets>
  <definedNames>
    <definedName name="_xlnm.Print_Area" localSheetId="0">'plan_wzór'!$A$1:$J$91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<sst xmlns="http://schemas.openxmlformats.org/spreadsheetml/2006/main" count="174" uniqueCount="130">
  <si>
    <t>Number of hours</t>
  </si>
  <si>
    <t>ECTS credits:</t>
  </si>
  <si>
    <t>N.o.</t>
  </si>
  <si>
    <t>Name of group of subjects</t>
  </si>
  <si>
    <t xml:space="preserve">USOS CODE
</t>
  </si>
  <si>
    <t xml:space="preserve"> ECTS credits </t>
  </si>
  <si>
    <t>TOTAL</t>
  </si>
  <si>
    <t xml:space="preserve">in discipline of humanities or social sciences*      </t>
  </si>
  <si>
    <t>classes shaping practical skills FOR PRACTICAL PROFILE</t>
  </si>
  <si>
    <t>Specialization module: ENGLISH PHILOLOGY (BA studies)</t>
  </si>
  <si>
    <t>Group of subjects _ 1 Practical English 1</t>
  </si>
  <si>
    <t xml:space="preserve">Practical English </t>
  </si>
  <si>
    <t>340-AC1-1PEN</t>
  </si>
  <si>
    <t>Group of subjects _ 2 Practical English 2</t>
  </si>
  <si>
    <t>340-AC1-2PEN</t>
  </si>
  <si>
    <t>Group of subjects _ 3 Practical English 3</t>
  </si>
  <si>
    <t>340-AC1-3PEN</t>
  </si>
  <si>
    <t>Practical English -module A</t>
  </si>
  <si>
    <t>340-AC1-1MOD</t>
  </si>
  <si>
    <t>Practical English -module B</t>
  </si>
  <si>
    <t>340-AC1-2MOD</t>
  </si>
  <si>
    <t>Practical English -module C</t>
  </si>
  <si>
    <t>340-C30AC1-3MOD</t>
  </si>
  <si>
    <t>Practical English - module D</t>
  </si>
  <si>
    <t>340-AC1-4MOD</t>
  </si>
  <si>
    <t>Group of subjects _ 5 Linguistics</t>
  </si>
  <si>
    <t>Introduction to General Linguistics</t>
  </si>
  <si>
    <t>340-AC1-1ILI</t>
  </si>
  <si>
    <t>Descriptive Grammar of the English Language- morphology, syntax, semantics</t>
  </si>
  <si>
    <t>340-AC1-2DGM</t>
  </si>
  <si>
    <t>340-AC1-1DGC</t>
  </si>
  <si>
    <t xml:space="preserve">Descriptive Grammar of the English Language-practical classes </t>
  </si>
  <si>
    <t>History of the English Language I</t>
  </si>
  <si>
    <t>340-AC1-2HEL</t>
  </si>
  <si>
    <t>Introduction to Translation I</t>
  </si>
  <si>
    <t>340-AC1-3ITS</t>
  </si>
  <si>
    <t xml:space="preserve">Group of subjects_ 6 Linguistic -optional subjects -105 hours per 1 student to choose from 3 available modules </t>
  </si>
  <si>
    <t>Research Methods in Linguistics</t>
  </si>
  <si>
    <t>340-AC1-3SRMLs</t>
  </si>
  <si>
    <t>Recent Trends in Linguistics</t>
  </si>
  <si>
    <t>340-AC1-3SNTLs</t>
  </si>
  <si>
    <t>340-AC1-3CPHs</t>
  </si>
  <si>
    <t>History of the English Language II</t>
  </si>
  <si>
    <t>340-AC1-3HELs</t>
  </si>
  <si>
    <t>Introduction to Translation II</t>
  </si>
  <si>
    <t>340-AC1-2ITSs</t>
  </si>
  <si>
    <t xml:space="preserve">Group of subjects_ 7 Literary and Cultural Studies </t>
  </si>
  <si>
    <t xml:space="preserve">Introduction to Literary Studies </t>
  </si>
  <si>
    <t>340-AC1-1ILS</t>
  </si>
  <si>
    <t xml:space="preserve">History of English Literature I </t>
  </si>
  <si>
    <t>340-AC1-2ENL</t>
  </si>
  <si>
    <t xml:space="preserve">History of American Literature I </t>
  </si>
  <si>
    <t>340-AC1-2AML</t>
  </si>
  <si>
    <t xml:space="preserve">Introduction to Cultural Studies </t>
  </si>
  <si>
    <t>340-AC1-1ICS</t>
  </si>
  <si>
    <t>British Studies I</t>
  </si>
  <si>
    <t>340-AC1-2BRS</t>
  </si>
  <si>
    <t>Culture and History of the UK - selected issues</t>
  </si>
  <si>
    <t>340-AC1-1ECH</t>
  </si>
  <si>
    <t xml:space="preserve">Introduction to Culture and History of the USA </t>
  </si>
  <si>
    <t>340-AC1-2ACH</t>
  </si>
  <si>
    <t>Group of subjects _ 8 Literary and Cultural Studies optional subjects -105 hours per 1 student to choose from 3 available modules</t>
  </si>
  <si>
    <t xml:space="preserve"> English Literature II </t>
  </si>
  <si>
    <t>340-AC1-3ENLs</t>
  </si>
  <si>
    <t>American Literature II</t>
  </si>
  <si>
    <t>340-AC1-3AMLs</t>
  </si>
  <si>
    <t>British Studies II</t>
  </si>
  <si>
    <t>340-AC1-3BRSs</t>
  </si>
  <si>
    <t>American Studies II</t>
  </si>
  <si>
    <t>340-AC1-3AMSs</t>
  </si>
  <si>
    <t>Group of subjects _ 9 Language Learning and Teaching</t>
  </si>
  <si>
    <t xml:space="preserve">English Language Learning andTeaching </t>
  </si>
  <si>
    <t>340-AC1-2UNU</t>
  </si>
  <si>
    <t>EFL Teaching - Current Trends</t>
  </si>
  <si>
    <t>340-AC1- 2MLT</t>
  </si>
  <si>
    <t>Introduction to the Theory of Language Learning and Teaching</t>
  </si>
  <si>
    <t>340-AC1-1ILT</t>
  </si>
  <si>
    <t>Learning and Teaching Language Components - Techniques</t>
  </si>
  <si>
    <t>340-AC1-UNE</t>
  </si>
  <si>
    <t>Styles and Strategies of Foreign Language Learning</t>
  </si>
  <si>
    <t>340-AC1-1SSL</t>
  </si>
  <si>
    <t>Intercultural Education</t>
  </si>
  <si>
    <t>340-AC1-2ICT</t>
  </si>
  <si>
    <t>Information Technology</t>
  </si>
  <si>
    <t>340-AC1-1TIC</t>
  </si>
  <si>
    <t xml:space="preserve">Second Modern Foreign Language </t>
  </si>
  <si>
    <t>340-AC1-1,2LEK</t>
  </si>
  <si>
    <t xml:space="preserve">Physical Education </t>
  </si>
  <si>
    <t>340-AC1-1WFI</t>
  </si>
  <si>
    <t>Intellectual Property Law</t>
  </si>
  <si>
    <t>340-AC1-IPL</t>
  </si>
  <si>
    <t>Diploma seminar</t>
  </si>
  <si>
    <t>340-AC1-3SEM</t>
  </si>
  <si>
    <t>21</t>
  </si>
  <si>
    <t>Internship</t>
  </si>
  <si>
    <t>340-AC1-3APR</t>
  </si>
  <si>
    <t>History of Philosophy</t>
  </si>
  <si>
    <t>340-AC1-1PHL</t>
  </si>
  <si>
    <t>Philosphy of language</t>
  </si>
  <si>
    <t>340-AC1-1FOL</t>
  </si>
  <si>
    <t xml:space="preserve"> </t>
  </si>
  <si>
    <t>Group of subjects _ 4 Practical English - optional subjects</t>
  </si>
  <si>
    <t>Percentage share of ECTS points earned for elective modules (min. 30%):</t>
  </si>
  <si>
    <t>Percentage share of ECTS points of every discipline the field of study is assigned to, indicating leading disciplines:</t>
  </si>
  <si>
    <t>For general academic profile -  percentage share of ECTS points earned for the modules of classes connected with scientific activity conducted at the university in discipline/disciplines, to which the field of study is assigned (above 50%):</t>
  </si>
  <si>
    <t xml:space="preserve"> TOTAL</t>
  </si>
  <si>
    <t>Percentage share of ECTS points for the classes that require direct participation of teachers or other people (min. 50%):</t>
  </si>
  <si>
    <t>* A number of ECTS points a student has to earn for classes of either the humanities or social sciences, not fewer than 5 ECTS points in case of the fields of study assigned to scientific disciplines other than the humanities</t>
  </si>
  <si>
    <t>For practical educational profile - percentage share of ECTS points earned for the modules of classes shaping practical skills (above 50%):</t>
  </si>
  <si>
    <t>Phonetics and phonology</t>
  </si>
  <si>
    <t>325</t>
  </si>
  <si>
    <t>285</t>
  </si>
  <si>
    <t>180</t>
  </si>
  <si>
    <t>20</t>
  </si>
  <si>
    <t>30</t>
  </si>
  <si>
    <t>60</t>
  </si>
  <si>
    <t>15</t>
  </si>
  <si>
    <t>90</t>
  </si>
  <si>
    <t>75</t>
  </si>
  <si>
    <t>120</t>
  </si>
  <si>
    <t>5</t>
  </si>
  <si>
    <t>forma studiów: stacjonarne I stopnia</t>
  </si>
  <si>
    <t>Program studiów wskaźniki ilościowe: English Philology (Ba studies)</t>
  </si>
  <si>
    <t>Group of subjects _ 10 Additional Subjects</t>
  </si>
  <si>
    <t>Group of subjects_ 11 Diploma seminar</t>
  </si>
  <si>
    <t>Group of subjects _ 12 Internship - 4 week long (ECTS after 5th semester)</t>
  </si>
  <si>
    <t>Group of subjects_ 13 Philosophy (student chooses one of the subjects)</t>
  </si>
  <si>
    <t xml:space="preserve">Linguistics: 72%, Literary studies: 19%, Culture and religion studies: 5% , Philosophy: 1%, Law studies: 1%, IT studies: 1%, History: 1%                                
</t>
  </si>
  <si>
    <t>that require direct participation of 
teachers or other people conducting the classes</t>
  </si>
  <si>
    <t>in basic science specific for a given field of study, 
which learning outcomes for a given field, 
level and profile of education refer 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</si>
</sst>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Arial CE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49" fontId="4" fillId="33" borderId="0" xfId="0" applyNumberFormat="1" applyFont="1" applyFill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textRotation="90" wrapText="1" shrinkToFit="1"/>
      <protection locked="0"/>
    </xf>
    <xf numFmtId="0" fontId="9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shrinkToFit="1"/>
      <protection locked="0"/>
    </xf>
    <xf numFmtId="49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left" vertical="center" shrinkToFit="1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49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12" fillId="0" borderId="21" xfId="51" applyFont="1" applyBorder="1" applyAlignment="1" applyProtection="1">
      <alignment horizontal="left" vertical="center" wrapText="1" shrinkToFit="1"/>
      <protection locked="0"/>
    </xf>
    <xf numFmtId="49" fontId="2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12" fillId="0" borderId="24" xfId="51" applyFont="1" applyBorder="1" applyAlignment="1" applyProtection="1">
      <alignment horizontal="left" vertical="center" shrinkToFit="1"/>
      <protection locked="0"/>
    </xf>
    <xf numFmtId="49" fontId="10" fillId="33" borderId="25" xfId="0" applyNumberFormat="1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left" vertical="center" shrinkToFit="1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left" vertical="center" shrinkToFit="1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left" vertical="center" shrinkToFit="1"/>
      <protection locked="0"/>
    </xf>
    <xf numFmtId="0" fontId="10" fillId="33" borderId="30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3" xfId="0" applyNumberFormat="1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>
      <alignment horizontal="left" vertical="center" shrinkToFit="1"/>
    </xf>
    <xf numFmtId="0" fontId="10" fillId="33" borderId="32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49" fontId="14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7" fillId="33" borderId="34" xfId="0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left" vertical="center" wrapText="1" shrinkToFit="1"/>
      <protection locked="0"/>
    </xf>
    <xf numFmtId="0" fontId="2" fillId="33" borderId="13" xfId="0" applyFont="1" applyFill="1" applyBorder="1" applyAlignment="1" applyProtection="1">
      <alignment horizontal="left" vertical="center" wrapText="1" shrinkToFit="1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left" vertical="center" shrinkToFit="1"/>
      <protection locked="0"/>
    </xf>
    <xf numFmtId="0" fontId="10" fillId="33" borderId="36" xfId="0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10" fillId="33" borderId="26" xfId="0" applyFont="1" applyFill="1" applyBorder="1" applyAlignment="1" applyProtection="1">
      <alignment horizontal="left" vertical="center" shrinkToFit="1"/>
      <protection locked="0"/>
    </xf>
    <xf numFmtId="0" fontId="10" fillId="33" borderId="10" xfId="0" applyFont="1" applyFill="1" applyBorder="1" applyAlignment="1" applyProtection="1">
      <alignment horizontal="left" vertical="center" wrapText="1" shrinkToFit="1"/>
      <protection locked="0"/>
    </xf>
    <xf numFmtId="0" fontId="10" fillId="33" borderId="18" xfId="0" applyFont="1" applyFill="1" applyBorder="1" applyAlignment="1" applyProtection="1">
      <alignment horizontal="left" vertical="center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4" xfId="0" applyFont="1" applyFill="1" applyBorder="1" applyAlignment="1" applyProtection="1">
      <alignment horizontal="left" vertical="center"/>
      <protection locked="0"/>
    </xf>
    <xf numFmtId="0" fontId="10" fillId="33" borderId="38" xfId="0" applyFont="1" applyFill="1" applyBorder="1" applyAlignment="1" applyProtection="1">
      <alignment horizontal="left" vertical="center" shrinkToFit="1"/>
      <protection locked="0"/>
    </xf>
    <xf numFmtId="2" fontId="51" fillId="35" borderId="39" xfId="0" applyNumberFormat="1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center"/>
      <protection locked="0"/>
    </xf>
    <xf numFmtId="0" fontId="15" fillId="33" borderId="25" xfId="0" applyFont="1" applyFill="1" applyBorder="1" applyAlignment="1" applyProtection="1">
      <alignment horizontal="right" vertical="center" shrinkToFit="1"/>
      <protection locked="0"/>
    </xf>
    <xf numFmtId="0" fontId="16" fillId="0" borderId="39" xfId="0" applyFont="1" applyFill="1" applyBorder="1" applyAlignment="1" applyProtection="1">
      <alignment horizontal="justify" vertical="center" wrapText="1"/>
      <protection locked="0"/>
    </xf>
    <xf numFmtId="0" fontId="16" fillId="0" borderId="39" xfId="0" applyFont="1" applyFill="1" applyBorder="1" applyAlignment="1">
      <alignment horizontal="justify" vertical="center" wrapText="1"/>
    </xf>
    <xf numFmtId="0" fontId="16" fillId="0" borderId="40" xfId="0" applyFont="1" applyFill="1" applyBorder="1" applyAlignment="1" applyProtection="1">
      <alignment horizontal="center" vertical="top" wrapText="1"/>
      <protection locked="0"/>
    </xf>
    <xf numFmtId="0" fontId="16" fillId="0" borderId="35" xfId="0" applyFont="1" applyFill="1" applyBorder="1" applyAlignment="1" applyProtection="1">
      <alignment horizontal="center" vertical="top" wrapText="1"/>
      <protection locked="0"/>
    </xf>
    <xf numFmtId="0" fontId="16" fillId="0" borderId="41" xfId="0" applyFont="1" applyFill="1" applyBorder="1" applyAlignment="1" applyProtection="1">
      <alignment horizontal="center" vertical="top" wrapText="1"/>
      <protection locked="0"/>
    </xf>
    <xf numFmtId="0" fontId="16" fillId="0" borderId="42" xfId="0" applyFont="1" applyFill="1" applyBorder="1" applyAlignment="1" applyProtection="1">
      <alignment horizontal="center" vertical="top" wrapText="1"/>
      <protection locked="0"/>
    </xf>
    <xf numFmtId="0" fontId="16" fillId="0" borderId="43" xfId="0" applyFont="1" applyFill="1" applyBorder="1" applyAlignment="1" applyProtection="1">
      <alignment horizontal="center" vertical="top" wrapText="1"/>
      <protection locked="0"/>
    </xf>
    <xf numFmtId="0" fontId="16" fillId="0" borderId="44" xfId="0" applyFont="1" applyFill="1" applyBorder="1" applyAlignment="1" applyProtection="1">
      <alignment horizontal="center" vertical="top" wrapText="1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2" fontId="5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 applyProtection="1">
      <alignment vertical="center"/>
      <protection locked="0"/>
    </xf>
    <xf numFmtId="0" fontId="7" fillId="35" borderId="39" xfId="0" applyFont="1" applyFill="1" applyBorder="1" applyAlignment="1">
      <alignment horizontal="center" vertical="center" textRotation="90" wrapText="1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11" fillId="35" borderId="26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7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vertical="center"/>
      <protection locked="0"/>
    </xf>
    <xf numFmtId="0" fontId="2" fillId="35" borderId="20" xfId="0" applyFont="1" applyFill="1" applyBorder="1" applyAlignment="1" applyProtection="1">
      <alignment vertical="center"/>
      <protection locked="0"/>
    </xf>
    <xf numFmtId="0" fontId="2" fillId="35" borderId="13" xfId="0" applyFont="1" applyFill="1" applyBorder="1" applyAlignment="1" applyProtection="1">
      <alignment vertical="center"/>
      <protection locked="0"/>
    </xf>
    <xf numFmtId="0" fontId="2" fillId="35" borderId="0" xfId="0" applyFont="1" applyFill="1" applyAlignment="1" applyProtection="1">
      <alignment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2" fillId="35" borderId="27" xfId="0" applyFont="1" applyFill="1" applyBorder="1" applyAlignment="1" applyProtection="1">
      <alignment vertical="center"/>
      <protection locked="0"/>
    </xf>
    <xf numFmtId="0" fontId="14" fillId="35" borderId="10" xfId="0" applyFont="1" applyFill="1" applyBorder="1" applyAlignment="1" applyProtection="1">
      <alignment horizontal="center" vertical="center"/>
      <protection locked="0"/>
    </xf>
    <xf numFmtId="49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 vertical="center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showGridLines="0" showZeros="0" tabSelected="1" view="pageBreakPreview" zoomScale="80" zoomScaleSheetLayoutView="80" zoomScalePageLayoutView="0" workbookViewId="0" topLeftCell="A52">
      <selection activeCell="A81" sqref="A81:IV81"/>
    </sheetView>
  </sheetViews>
  <sheetFormatPr defaultColWidth="9.00390625" defaultRowHeight="12.75"/>
  <cols>
    <col min="1" max="1" width="6.75390625" style="1" customWidth="1"/>
    <col min="2" max="2" width="76.25390625" style="2" bestFit="1" customWidth="1"/>
    <col min="3" max="3" width="12.375" style="3" customWidth="1"/>
    <col min="4" max="4" width="3.75390625" style="2" customWidth="1"/>
    <col min="5" max="5" width="5.125" style="2" customWidth="1"/>
    <col min="6" max="6" width="3.75390625" style="2" customWidth="1"/>
    <col min="7" max="7" width="7.25390625" style="2" customWidth="1"/>
    <col min="8" max="8" width="5.625" style="2" customWidth="1"/>
    <col min="9" max="9" width="13.00390625" style="132" customWidth="1"/>
    <col min="10" max="10" width="6.00390625" style="2" customWidth="1"/>
    <col min="11" max="16384" width="9.125" style="2" customWidth="1"/>
  </cols>
  <sheetData>
    <row r="1" spans="1:10" ht="15.75">
      <c r="A1" s="91" t="s">
        <v>122</v>
      </c>
      <c r="B1" s="92"/>
      <c r="C1" s="92"/>
      <c r="D1" s="92"/>
      <c r="E1" s="92"/>
      <c r="F1" s="4"/>
      <c r="G1" s="4"/>
      <c r="H1" s="4"/>
      <c r="I1" s="120"/>
      <c r="J1" s="4"/>
    </row>
    <row r="2" spans="1:10" ht="19.5" customHeight="1" thickBot="1">
      <c r="A2" s="93" t="s">
        <v>121</v>
      </c>
      <c r="B2" s="94"/>
      <c r="C2" s="5"/>
      <c r="D2" s="4"/>
      <c r="E2" s="4"/>
      <c r="F2" s="6"/>
      <c r="G2" s="4"/>
      <c r="H2" s="4"/>
      <c r="I2" s="120"/>
      <c r="J2" s="4"/>
    </row>
    <row r="3" spans="1:10" ht="21.75" customHeight="1" thickBot="1" thickTop="1">
      <c r="A3" s="99"/>
      <c r="B3" s="99"/>
      <c r="C3" s="99"/>
      <c r="D3" s="4"/>
      <c r="E3" s="4"/>
      <c r="F3" s="95" t="s">
        <v>1</v>
      </c>
      <c r="G3" s="95"/>
      <c r="H3" s="95"/>
      <c r="I3" s="95"/>
      <c r="J3" s="95"/>
    </row>
    <row r="4" spans="1:10" ht="16.5" customHeight="1" thickBot="1" thickTop="1">
      <c r="A4" s="7"/>
      <c r="B4" s="4"/>
      <c r="C4" s="8"/>
      <c r="D4" s="4"/>
      <c r="E4" s="4"/>
      <c r="F4" s="95"/>
      <c r="G4" s="95"/>
      <c r="H4" s="95"/>
      <c r="I4" s="95"/>
      <c r="J4" s="95"/>
    </row>
    <row r="5" spans="1:10" s="15" customFormat="1" ht="237.75" customHeight="1" thickBot="1" thickTop="1">
      <c r="A5" s="10" t="s">
        <v>2</v>
      </c>
      <c r="B5" s="11" t="s">
        <v>3</v>
      </c>
      <c r="C5" s="12" t="s">
        <v>4</v>
      </c>
      <c r="D5" s="13" t="s">
        <v>5</v>
      </c>
      <c r="E5" s="13" t="s">
        <v>0</v>
      </c>
      <c r="F5" s="14"/>
      <c r="G5" s="14" t="s">
        <v>128</v>
      </c>
      <c r="H5" s="14" t="s">
        <v>7</v>
      </c>
      <c r="I5" s="121" t="s">
        <v>129</v>
      </c>
      <c r="J5" s="14" t="s">
        <v>8</v>
      </c>
    </row>
    <row r="6" spans="1:10" s="17" customFormat="1" ht="16.5" thickBot="1" thickTop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16">
        <v>7</v>
      </c>
      <c r="H6" s="16">
        <v>8</v>
      </c>
      <c r="I6" s="122">
        <v>9</v>
      </c>
      <c r="J6" s="16">
        <v>10</v>
      </c>
    </row>
    <row r="7" spans="1:10" s="18" customFormat="1" ht="21.75" customHeight="1" thickBot="1" thickTop="1">
      <c r="A7" s="96" t="s">
        <v>9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16.5" customHeight="1" thickBot="1" thickTop="1">
      <c r="A8" s="97" t="s">
        <v>10</v>
      </c>
      <c r="B8" s="97"/>
      <c r="F8" s="19"/>
      <c r="G8" s="19"/>
      <c r="H8" s="19"/>
      <c r="I8" s="123"/>
      <c r="J8" s="19"/>
    </row>
    <row r="9" spans="1:10" ht="16.5" customHeight="1" thickBot="1" thickTop="1">
      <c r="A9" s="20"/>
      <c r="B9" s="21" t="s">
        <v>11</v>
      </c>
      <c r="C9" s="22" t="s">
        <v>12</v>
      </c>
      <c r="D9" s="23">
        <v>30</v>
      </c>
      <c r="E9" s="24" t="s">
        <v>110</v>
      </c>
      <c r="F9" s="25"/>
      <c r="G9" s="44">
        <f>E9/20</f>
        <v>16.25</v>
      </c>
      <c r="H9" s="25"/>
      <c r="I9" s="124">
        <v>30</v>
      </c>
      <c r="J9" s="25"/>
    </row>
    <row r="10" spans="1:10" s="18" customFormat="1" ht="16.5" customHeight="1" thickBot="1" thickTop="1">
      <c r="A10" s="98" t="s">
        <v>105</v>
      </c>
      <c r="B10" s="98"/>
      <c r="C10" s="26"/>
      <c r="D10" s="27">
        <f>SUM(D9:D9)</f>
        <v>30</v>
      </c>
      <c r="E10" s="28">
        <v>325</v>
      </c>
      <c r="F10" s="29">
        <f>SUM(F9:F9)</f>
        <v>0</v>
      </c>
      <c r="G10" s="29">
        <f>SUM(G9:G9)</f>
        <v>16.25</v>
      </c>
      <c r="H10" s="29">
        <f>SUM(H9:H9)</f>
        <v>0</v>
      </c>
      <c r="I10" s="125">
        <f>SUM(I9:I9)</f>
        <v>30</v>
      </c>
      <c r="J10" s="29">
        <f>SUM(J9:J9)</f>
        <v>0</v>
      </c>
    </row>
    <row r="11" spans="1:10" ht="16.5" customHeight="1" thickBot="1" thickTop="1">
      <c r="A11" s="96" t="s">
        <v>13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16.5" customHeight="1" thickBot="1" thickTop="1">
      <c r="A12" s="23">
        <v>1</v>
      </c>
      <c r="B12" s="30" t="s">
        <v>11</v>
      </c>
      <c r="C12" s="22" t="s">
        <v>14</v>
      </c>
      <c r="D12" s="23">
        <v>20</v>
      </c>
      <c r="E12" s="24" t="s">
        <v>111</v>
      </c>
      <c r="F12" s="31"/>
      <c r="G12" s="44">
        <f>E12/20</f>
        <v>14.25</v>
      </c>
      <c r="H12" s="19"/>
      <c r="I12" s="123">
        <v>20</v>
      </c>
      <c r="J12" s="19"/>
    </row>
    <row r="13" spans="1:18" s="18" customFormat="1" ht="16.5" customHeight="1" thickBot="1" thickTop="1">
      <c r="A13" s="98" t="s">
        <v>105</v>
      </c>
      <c r="B13" s="98"/>
      <c r="C13" s="32"/>
      <c r="D13" s="33">
        <f>SUM(D12:D12)</f>
        <v>20</v>
      </c>
      <c r="E13" s="34">
        <v>285</v>
      </c>
      <c r="F13" s="29">
        <f>SUM(F12:F12)</f>
        <v>0</v>
      </c>
      <c r="G13" s="29">
        <f>SUM(G12:G12)</f>
        <v>14.25</v>
      </c>
      <c r="H13" s="29">
        <f>SUM(H12:H12)</f>
        <v>0</v>
      </c>
      <c r="I13" s="125">
        <f>SUM(I12:I12)</f>
        <v>20</v>
      </c>
      <c r="J13" s="29">
        <f>SUM(J12:J12)</f>
        <v>0</v>
      </c>
      <c r="L13" s="35"/>
      <c r="M13" s="35"/>
      <c r="N13" s="35"/>
      <c r="O13" s="35"/>
      <c r="P13" s="35"/>
      <c r="Q13" s="35"/>
      <c r="R13" s="35"/>
    </row>
    <row r="14" spans="1:18" ht="16.5" customHeight="1" thickBot="1" thickTop="1">
      <c r="A14" s="101" t="s">
        <v>15</v>
      </c>
      <c r="B14" s="101"/>
      <c r="C14" s="101"/>
      <c r="D14" s="101"/>
      <c r="E14" s="101"/>
      <c r="F14" s="101"/>
      <c r="G14" s="101"/>
      <c r="H14" s="101"/>
      <c r="I14" s="101"/>
      <c r="J14" s="101"/>
      <c r="L14" s="35"/>
      <c r="M14" s="35"/>
      <c r="N14" s="35"/>
      <c r="O14" s="35"/>
      <c r="P14" s="35"/>
      <c r="Q14" s="35"/>
      <c r="R14" s="36"/>
    </row>
    <row r="15" spans="1:18" ht="16.5" customHeight="1" thickBot="1" thickTop="1">
      <c r="A15" s="23"/>
      <c r="B15" s="30" t="s">
        <v>11</v>
      </c>
      <c r="C15" s="22" t="s">
        <v>16</v>
      </c>
      <c r="D15" s="23">
        <v>16</v>
      </c>
      <c r="E15" s="24" t="s">
        <v>112</v>
      </c>
      <c r="F15" s="37"/>
      <c r="G15" s="44">
        <f>E15/20</f>
        <v>9</v>
      </c>
      <c r="H15" s="19"/>
      <c r="I15" s="123">
        <v>16</v>
      </c>
      <c r="J15" s="19"/>
      <c r="L15" s="36"/>
      <c r="M15" s="36"/>
      <c r="N15" s="36"/>
      <c r="O15" s="36"/>
      <c r="P15" s="36"/>
      <c r="Q15" s="36"/>
      <c r="R15" s="36"/>
    </row>
    <row r="16" spans="1:10" s="18" customFormat="1" ht="16.5" customHeight="1" thickBot="1" thickTop="1">
      <c r="A16" s="98" t="s">
        <v>105</v>
      </c>
      <c r="B16" s="98"/>
      <c r="C16" s="26"/>
      <c r="D16" s="27">
        <f>SUM(D15:D15)</f>
        <v>16</v>
      </c>
      <c r="E16" s="28">
        <v>180</v>
      </c>
      <c r="F16" s="29">
        <f>SUM(F15:F15)</f>
        <v>0</v>
      </c>
      <c r="G16" s="29">
        <f>SUM(G15:G15)</f>
        <v>9</v>
      </c>
      <c r="H16" s="29">
        <f>SUM(H15:H15)</f>
        <v>0</v>
      </c>
      <c r="I16" s="125">
        <f>SUM(I15:I15)</f>
        <v>16</v>
      </c>
      <c r="J16" s="29">
        <f>SUM(J15:J15)</f>
        <v>0</v>
      </c>
    </row>
    <row r="17" spans="1:10" ht="16.5" customHeight="1" thickBot="1" thickTop="1">
      <c r="A17" s="96" t="s">
        <v>101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6.5" customHeight="1" thickTop="1">
      <c r="A18" s="38"/>
      <c r="B18" s="39" t="s">
        <v>17</v>
      </c>
      <c r="C18" s="40" t="s">
        <v>18</v>
      </c>
      <c r="D18" s="38">
        <v>3</v>
      </c>
      <c r="E18" s="41" t="s">
        <v>113</v>
      </c>
      <c r="F18" s="42">
        <v>4</v>
      </c>
      <c r="G18" s="44">
        <f>E18/20</f>
        <v>1</v>
      </c>
      <c r="H18" s="19"/>
      <c r="I18" s="123">
        <v>4</v>
      </c>
      <c r="J18" s="19"/>
    </row>
    <row r="19" spans="1:10" ht="16.5" customHeight="1">
      <c r="A19" s="20"/>
      <c r="B19" s="39" t="s">
        <v>19</v>
      </c>
      <c r="C19" s="43" t="s">
        <v>20</v>
      </c>
      <c r="D19" s="20">
        <v>3</v>
      </c>
      <c r="E19" s="44" t="s">
        <v>113</v>
      </c>
      <c r="F19" s="45">
        <v>3</v>
      </c>
      <c r="G19" s="25"/>
      <c r="H19" s="25"/>
      <c r="I19" s="124">
        <v>3</v>
      </c>
      <c r="J19" s="25"/>
    </row>
    <row r="20" spans="1:10" ht="16.5" customHeight="1">
      <c r="A20" s="20"/>
      <c r="B20" s="39" t="s">
        <v>21</v>
      </c>
      <c r="C20" s="43" t="s">
        <v>22</v>
      </c>
      <c r="D20" s="20">
        <v>3</v>
      </c>
      <c r="E20" s="44" t="s">
        <v>113</v>
      </c>
      <c r="F20" s="45">
        <v>3</v>
      </c>
      <c r="G20" s="25"/>
      <c r="H20" s="25"/>
      <c r="I20" s="124">
        <v>3</v>
      </c>
      <c r="J20" s="25"/>
    </row>
    <row r="21" spans="1:10" ht="16.5" customHeight="1" thickBot="1">
      <c r="A21" s="20"/>
      <c r="B21" s="46" t="s">
        <v>23</v>
      </c>
      <c r="C21" s="43" t="s">
        <v>24</v>
      </c>
      <c r="D21" s="20">
        <v>3</v>
      </c>
      <c r="E21" s="44" t="s">
        <v>113</v>
      </c>
      <c r="F21" s="45">
        <v>3</v>
      </c>
      <c r="G21" s="25"/>
      <c r="H21" s="25"/>
      <c r="I21" s="124">
        <v>3</v>
      </c>
      <c r="J21" s="25"/>
    </row>
    <row r="22" spans="1:10" s="18" customFormat="1" ht="16.5" customHeight="1" thickBot="1" thickTop="1">
      <c r="A22" s="97" t="s">
        <v>105</v>
      </c>
      <c r="B22" s="97"/>
      <c r="C22" s="47"/>
      <c r="D22" s="48">
        <f>SUM(D18:D21)</f>
        <v>12</v>
      </c>
      <c r="E22" s="49">
        <v>80</v>
      </c>
      <c r="F22" s="50">
        <f>SUM(F18:F21)</f>
        <v>13</v>
      </c>
      <c r="G22" s="50">
        <f>SUM(G18:G21)</f>
        <v>1</v>
      </c>
      <c r="H22" s="50">
        <f>SUM(H18:H21)</f>
        <v>0</v>
      </c>
      <c r="I22" s="126">
        <f>SUM(I18:I21)</f>
        <v>13</v>
      </c>
      <c r="J22" s="50">
        <f>SUM(J18:J21)</f>
        <v>0</v>
      </c>
    </row>
    <row r="23" spans="1:10" ht="16.5" customHeight="1" thickBot="1" thickTop="1">
      <c r="A23" s="96" t="s">
        <v>25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0" ht="21.75" customHeight="1" thickTop="1">
      <c r="A24" s="38">
        <v>1</v>
      </c>
      <c r="B24" s="51" t="s">
        <v>26</v>
      </c>
      <c r="C24" s="40" t="s">
        <v>27</v>
      </c>
      <c r="D24" s="38">
        <v>2</v>
      </c>
      <c r="E24" s="41" t="s">
        <v>114</v>
      </c>
      <c r="F24" s="42"/>
      <c r="G24" s="44">
        <f>E24/20</f>
        <v>1.5</v>
      </c>
      <c r="H24" s="19"/>
      <c r="I24" s="123">
        <v>2</v>
      </c>
      <c r="J24" s="19"/>
    </row>
    <row r="25" spans="1:10" ht="15">
      <c r="A25" s="38">
        <v>2</v>
      </c>
      <c r="B25" s="88" t="s">
        <v>28</v>
      </c>
      <c r="C25" s="40" t="s">
        <v>29</v>
      </c>
      <c r="D25" s="38">
        <v>4</v>
      </c>
      <c r="E25" s="41" t="s">
        <v>115</v>
      </c>
      <c r="F25" s="42"/>
      <c r="G25" s="44">
        <f>E25/20</f>
        <v>3</v>
      </c>
      <c r="H25" s="52"/>
      <c r="I25" s="127">
        <v>5</v>
      </c>
      <c r="J25" s="25"/>
    </row>
    <row r="26" spans="1:10" ht="15">
      <c r="A26" s="20">
        <v>3</v>
      </c>
      <c r="B26" s="89" t="s">
        <v>31</v>
      </c>
      <c r="C26" s="43" t="s">
        <v>30</v>
      </c>
      <c r="D26" s="20">
        <v>4</v>
      </c>
      <c r="E26" s="44" t="s">
        <v>117</v>
      </c>
      <c r="F26" s="45"/>
      <c r="G26" s="44">
        <f>E26/20</f>
        <v>4.5</v>
      </c>
      <c r="H26" s="25"/>
      <c r="I26" s="124">
        <v>4</v>
      </c>
      <c r="J26" s="25"/>
    </row>
    <row r="27" spans="1:10" ht="16.5" customHeight="1">
      <c r="A27" s="20">
        <v>4</v>
      </c>
      <c r="B27" s="53" t="s">
        <v>32</v>
      </c>
      <c r="C27" s="43" t="s">
        <v>33</v>
      </c>
      <c r="D27" s="20">
        <v>2</v>
      </c>
      <c r="E27" s="44" t="s">
        <v>114</v>
      </c>
      <c r="F27" s="45"/>
      <c r="G27" s="44">
        <f>E27/20</f>
        <v>1.5</v>
      </c>
      <c r="H27" s="25"/>
      <c r="I27" s="124">
        <v>2</v>
      </c>
      <c r="J27" s="25"/>
    </row>
    <row r="28" spans="1:10" ht="16.5" customHeight="1" thickBot="1">
      <c r="A28" s="20">
        <v>5</v>
      </c>
      <c r="B28" s="53" t="s">
        <v>34</v>
      </c>
      <c r="C28" s="43" t="s">
        <v>35</v>
      </c>
      <c r="D28" s="20">
        <v>2</v>
      </c>
      <c r="E28" s="44" t="s">
        <v>114</v>
      </c>
      <c r="F28" s="45"/>
      <c r="G28" s="44">
        <f>E28/20</f>
        <v>1.5</v>
      </c>
      <c r="H28" s="25"/>
      <c r="I28" s="124">
        <v>1</v>
      </c>
      <c r="J28" s="54"/>
    </row>
    <row r="29" spans="1:10" s="18" customFormat="1" ht="16.5" customHeight="1" thickBot="1" thickTop="1">
      <c r="A29" s="98" t="s">
        <v>105</v>
      </c>
      <c r="B29" s="98"/>
      <c r="C29" s="26"/>
      <c r="D29" s="27">
        <f>SUM(D24:D28)</f>
        <v>14</v>
      </c>
      <c r="E29" s="28">
        <v>240</v>
      </c>
      <c r="F29" s="29">
        <f>SUM(F24:F28)</f>
        <v>0</v>
      </c>
      <c r="G29" s="29">
        <f>SUM(G24:G28)</f>
        <v>12</v>
      </c>
      <c r="H29" s="29">
        <f>SUM(H24:H28)</f>
        <v>0</v>
      </c>
      <c r="I29" s="125">
        <f>SUM(I24:I28)</f>
        <v>14</v>
      </c>
      <c r="J29" s="29">
        <f>SUM(J24:J28)</f>
        <v>0</v>
      </c>
    </row>
    <row r="30" spans="1:10" s="18" customFormat="1" ht="15.75" thickBot="1" thickTop="1">
      <c r="A30" s="104" t="s">
        <v>36</v>
      </c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6.5" customHeight="1" thickTop="1">
      <c r="A31" s="23">
        <v>1</v>
      </c>
      <c r="B31" s="21" t="s">
        <v>37</v>
      </c>
      <c r="C31" s="22" t="s">
        <v>38</v>
      </c>
      <c r="D31" s="23">
        <v>2</v>
      </c>
      <c r="E31" s="24" t="s">
        <v>116</v>
      </c>
      <c r="F31" s="55">
        <v>2</v>
      </c>
      <c r="G31" s="44">
        <f>E31/20</f>
        <v>0.75</v>
      </c>
      <c r="H31" s="23"/>
      <c r="I31" s="123">
        <v>2</v>
      </c>
      <c r="J31" s="23"/>
    </row>
    <row r="32" spans="1:10" ht="16.5" customHeight="1">
      <c r="A32" s="20">
        <v>2</v>
      </c>
      <c r="B32" s="53" t="s">
        <v>39</v>
      </c>
      <c r="C32" s="43" t="s">
        <v>40</v>
      </c>
      <c r="D32" s="20">
        <v>4</v>
      </c>
      <c r="E32" s="44" t="s">
        <v>114</v>
      </c>
      <c r="F32" s="56">
        <v>3</v>
      </c>
      <c r="G32" s="44">
        <f>E32/20</f>
        <v>1.5</v>
      </c>
      <c r="H32" s="38"/>
      <c r="I32" s="127">
        <v>3</v>
      </c>
      <c r="J32" s="38"/>
    </row>
    <row r="33" spans="1:10" ht="16.5" customHeight="1">
      <c r="A33" s="20">
        <v>3</v>
      </c>
      <c r="B33" s="53" t="s">
        <v>109</v>
      </c>
      <c r="C33" s="43" t="s">
        <v>41</v>
      </c>
      <c r="D33" s="20">
        <v>2</v>
      </c>
      <c r="E33" s="44" t="s">
        <v>116</v>
      </c>
      <c r="F33" s="56">
        <v>2</v>
      </c>
      <c r="G33" s="44">
        <f>E33/20</f>
        <v>0.75</v>
      </c>
      <c r="H33" s="20"/>
      <c r="I33" s="124">
        <v>2</v>
      </c>
      <c r="J33" s="20"/>
    </row>
    <row r="34" spans="1:10" ht="16.5" customHeight="1">
      <c r="A34" s="20">
        <v>4</v>
      </c>
      <c r="B34" s="53" t="s">
        <v>42</v>
      </c>
      <c r="C34" s="43" t="s">
        <v>43</v>
      </c>
      <c r="D34" s="20">
        <v>4</v>
      </c>
      <c r="E34" s="44" t="s">
        <v>114</v>
      </c>
      <c r="F34" s="56">
        <v>4</v>
      </c>
      <c r="G34" s="44">
        <f>E34/20</f>
        <v>1.5</v>
      </c>
      <c r="H34" s="20"/>
      <c r="I34" s="124">
        <v>4</v>
      </c>
      <c r="J34" s="20"/>
    </row>
    <row r="35" spans="1:10" ht="16.5" customHeight="1" thickBot="1">
      <c r="A35" s="57">
        <v>5</v>
      </c>
      <c r="B35" s="53" t="s">
        <v>44</v>
      </c>
      <c r="C35" s="43" t="s">
        <v>45</v>
      </c>
      <c r="D35" s="20">
        <v>2</v>
      </c>
      <c r="E35" s="44" t="s">
        <v>116</v>
      </c>
      <c r="F35" s="58">
        <v>2</v>
      </c>
      <c r="G35" s="44">
        <f>E35/20</f>
        <v>0.75</v>
      </c>
      <c r="H35" s="20"/>
      <c r="I35" s="124">
        <v>2</v>
      </c>
      <c r="J35" s="20"/>
    </row>
    <row r="36" spans="1:10" s="18" customFormat="1" ht="16.5" customHeight="1" thickBot="1" thickTop="1">
      <c r="A36" s="98" t="s">
        <v>105</v>
      </c>
      <c r="B36" s="105"/>
      <c r="C36" s="26"/>
      <c r="D36" s="27">
        <f>SUM(D31:D35)</f>
        <v>14</v>
      </c>
      <c r="E36" s="28">
        <v>105</v>
      </c>
      <c r="F36" s="29">
        <f>SUM(F31:F35)</f>
        <v>13</v>
      </c>
      <c r="G36" s="29">
        <f>SUM(G31:G35)</f>
        <v>5.25</v>
      </c>
      <c r="H36" s="29">
        <f>SUM(H31:H35)</f>
        <v>0</v>
      </c>
      <c r="I36" s="125">
        <f>SUM(I31:I35)</f>
        <v>13</v>
      </c>
      <c r="J36" s="29">
        <f>SUM(J31:J35)</f>
        <v>0</v>
      </c>
    </row>
    <row r="37" spans="1:10" ht="16.5" thickBot="1" thickTop="1">
      <c r="A37" s="106" t="s">
        <v>46</v>
      </c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16.5" customHeight="1" thickTop="1">
      <c r="A38" s="23">
        <v>1</v>
      </c>
      <c r="B38" s="21" t="s">
        <v>47</v>
      </c>
      <c r="C38" s="22" t="s">
        <v>48</v>
      </c>
      <c r="D38" s="23">
        <v>2</v>
      </c>
      <c r="E38" s="24" t="s">
        <v>114</v>
      </c>
      <c r="F38" s="37"/>
      <c r="G38" s="44">
        <f aca="true" t="shared" si="0" ref="G38:G44">E38/20</f>
        <v>1.5</v>
      </c>
      <c r="H38" s="19"/>
      <c r="I38" s="123">
        <v>2</v>
      </c>
      <c r="J38" s="19"/>
    </row>
    <row r="39" spans="1:10" ht="16.5" customHeight="1">
      <c r="A39" s="38">
        <v>2</v>
      </c>
      <c r="B39" s="51" t="s">
        <v>49</v>
      </c>
      <c r="C39" s="40" t="s">
        <v>50</v>
      </c>
      <c r="D39" s="38">
        <v>5</v>
      </c>
      <c r="E39" s="41" t="s">
        <v>117</v>
      </c>
      <c r="F39" s="42"/>
      <c r="G39" s="44">
        <f t="shared" si="0"/>
        <v>4.5</v>
      </c>
      <c r="H39" s="52"/>
      <c r="I39" s="127">
        <v>5</v>
      </c>
      <c r="J39" s="52"/>
    </row>
    <row r="40" spans="1:10" ht="16.5" customHeight="1">
      <c r="A40" s="20">
        <v>3</v>
      </c>
      <c r="B40" s="53" t="s">
        <v>51</v>
      </c>
      <c r="C40" s="43" t="s">
        <v>52</v>
      </c>
      <c r="D40" s="20">
        <v>4</v>
      </c>
      <c r="E40" s="44" t="s">
        <v>118</v>
      </c>
      <c r="F40" s="42"/>
      <c r="G40" s="44">
        <f t="shared" si="0"/>
        <v>3.75</v>
      </c>
      <c r="H40" s="52"/>
      <c r="I40" s="127">
        <v>4</v>
      </c>
      <c r="J40" s="52"/>
    </row>
    <row r="41" spans="1:10" ht="16.5" customHeight="1">
      <c r="A41" s="20">
        <v>4</v>
      </c>
      <c r="B41" s="53" t="s">
        <v>53</v>
      </c>
      <c r="C41" s="43" t="s">
        <v>54</v>
      </c>
      <c r="D41" s="20">
        <v>2</v>
      </c>
      <c r="E41" s="44" t="s">
        <v>114</v>
      </c>
      <c r="F41" s="45"/>
      <c r="G41" s="44">
        <f t="shared" si="0"/>
        <v>1.5</v>
      </c>
      <c r="H41" s="25"/>
      <c r="I41" s="124">
        <v>2</v>
      </c>
      <c r="J41" s="25"/>
    </row>
    <row r="42" spans="1:10" ht="16.5" customHeight="1">
      <c r="A42" s="20">
        <v>5</v>
      </c>
      <c r="B42" s="53" t="s">
        <v>55</v>
      </c>
      <c r="C42" s="43" t="s">
        <v>56</v>
      </c>
      <c r="D42" s="20">
        <v>4</v>
      </c>
      <c r="E42" s="44" t="s">
        <v>115</v>
      </c>
      <c r="F42" s="45"/>
      <c r="G42" s="44">
        <f t="shared" si="0"/>
        <v>3</v>
      </c>
      <c r="H42" s="25"/>
      <c r="I42" s="124">
        <v>4</v>
      </c>
      <c r="J42" s="25"/>
    </row>
    <row r="43" spans="1:10" ht="15">
      <c r="A43" s="20">
        <v>6</v>
      </c>
      <c r="B43" s="89" t="s">
        <v>57</v>
      </c>
      <c r="C43" s="43" t="s">
        <v>58</v>
      </c>
      <c r="D43" s="20">
        <v>1</v>
      </c>
      <c r="E43" s="44" t="s">
        <v>116</v>
      </c>
      <c r="F43" s="45"/>
      <c r="G43" s="44">
        <f t="shared" si="0"/>
        <v>0.75</v>
      </c>
      <c r="H43" s="25"/>
      <c r="I43" s="124">
        <v>1</v>
      </c>
      <c r="J43" s="25"/>
    </row>
    <row r="44" spans="1:10" ht="15.75" thickBot="1">
      <c r="A44" s="57">
        <v>7</v>
      </c>
      <c r="B44" s="89" t="s">
        <v>59</v>
      </c>
      <c r="C44" s="43" t="s">
        <v>60</v>
      </c>
      <c r="D44" s="20">
        <v>4</v>
      </c>
      <c r="E44" s="44" t="s">
        <v>115</v>
      </c>
      <c r="F44" s="59"/>
      <c r="G44" s="44">
        <f t="shared" si="0"/>
        <v>3</v>
      </c>
      <c r="H44" s="54"/>
      <c r="I44" s="128">
        <v>4</v>
      </c>
      <c r="J44" s="54"/>
    </row>
    <row r="45" spans="1:10" s="18" customFormat="1" ht="16.5" customHeight="1" thickBot="1" thickTop="1">
      <c r="A45" s="100" t="s">
        <v>105</v>
      </c>
      <c r="B45" s="100"/>
      <c r="C45" s="26"/>
      <c r="D45" s="27">
        <f>SUM(D38:D44)</f>
        <v>22</v>
      </c>
      <c r="E45" s="28">
        <v>360</v>
      </c>
      <c r="F45" s="29">
        <f>SUM(F38:F44)</f>
        <v>0</v>
      </c>
      <c r="G45" s="29">
        <f>SUM(G38:G44)</f>
        <v>18</v>
      </c>
      <c r="H45" s="29">
        <f>SUM(H38:H44)</f>
        <v>0</v>
      </c>
      <c r="I45" s="125">
        <f>SUM(I38:I44)</f>
        <v>22</v>
      </c>
      <c r="J45" s="29">
        <f>SUM(J38:J44)</f>
        <v>0</v>
      </c>
    </row>
    <row r="46" spans="1:10" ht="16.5" thickBot="1" thickTop="1">
      <c r="A46" s="102" t="s">
        <v>61</v>
      </c>
      <c r="B46" s="102"/>
      <c r="C46" s="102"/>
      <c r="D46" s="102"/>
      <c r="E46" s="102"/>
      <c r="F46" s="102"/>
      <c r="G46" s="102"/>
      <c r="H46" s="102"/>
      <c r="I46" s="102"/>
      <c r="J46" s="102"/>
    </row>
    <row r="47" spans="1:10" ht="16.5" customHeight="1" thickTop="1">
      <c r="A47" s="38">
        <v>1</v>
      </c>
      <c r="B47" s="51" t="s">
        <v>62</v>
      </c>
      <c r="C47" s="40" t="s">
        <v>63</v>
      </c>
      <c r="D47" s="38">
        <v>4</v>
      </c>
      <c r="E47" s="41" t="s">
        <v>114</v>
      </c>
      <c r="F47" s="42">
        <v>4</v>
      </c>
      <c r="G47" s="44">
        <f>E47/20</f>
        <v>1.5</v>
      </c>
      <c r="H47" s="19"/>
      <c r="I47" s="129"/>
      <c r="J47" s="19"/>
    </row>
    <row r="48" spans="1:10" ht="16.5" customHeight="1">
      <c r="A48" s="20">
        <v>2</v>
      </c>
      <c r="B48" s="53" t="s">
        <v>64</v>
      </c>
      <c r="C48" s="43" t="s">
        <v>65</v>
      </c>
      <c r="D48" s="20">
        <v>4</v>
      </c>
      <c r="E48" s="44" t="s">
        <v>114</v>
      </c>
      <c r="F48" s="45">
        <v>4</v>
      </c>
      <c r="G48" s="44">
        <f>E48/20</f>
        <v>1.5</v>
      </c>
      <c r="H48" s="52"/>
      <c r="I48" s="130"/>
      <c r="J48" s="52"/>
    </row>
    <row r="49" spans="1:10" ht="16.5" customHeight="1">
      <c r="A49" s="20">
        <v>3</v>
      </c>
      <c r="B49" s="53" t="s">
        <v>66</v>
      </c>
      <c r="C49" s="43" t="s">
        <v>67</v>
      </c>
      <c r="D49" s="20">
        <v>4</v>
      </c>
      <c r="E49" s="44" t="s">
        <v>114</v>
      </c>
      <c r="F49" s="45">
        <v>3</v>
      </c>
      <c r="G49" s="44">
        <f>E49/20</f>
        <v>1.5</v>
      </c>
      <c r="H49" s="25"/>
      <c r="I49" s="131"/>
      <c r="J49" s="25"/>
    </row>
    <row r="50" spans="1:10" ht="16.5" customHeight="1" thickBot="1">
      <c r="A50" s="20">
        <v>4</v>
      </c>
      <c r="B50" s="53" t="s">
        <v>68</v>
      </c>
      <c r="C50" s="43" t="s">
        <v>69</v>
      </c>
      <c r="D50" s="20">
        <v>2</v>
      </c>
      <c r="E50" s="44" t="s">
        <v>116</v>
      </c>
      <c r="F50" s="45">
        <v>2</v>
      </c>
      <c r="G50" s="44">
        <f>E50/20</f>
        <v>0.75</v>
      </c>
      <c r="H50" s="25"/>
      <c r="I50" s="131"/>
      <c r="J50" s="25"/>
    </row>
    <row r="51" spans="1:10" s="18" customFormat="1" ht="16.5" customHeight="1" thickBot="1" thickTop="1">
      <c r="A51" s="100" t="s">
        <v>105</v>
      </c>
      <c r="B51" s="100"/>
      <c r="C51" s="26"/>
      <c r="D51" s="60">
        <f>SUM(D47:D50)</f>
        <v>14</v>
      </c>
      <c r="E51" s="28">
        <v>105</v>
      </c>
      <c r="F51" s="29">
        <f>SUM(F47:F50)</f>
        <v>13</v>
      </c>
      <c r="G51" s="29">
        <f>SUM(G47:G50)</f>
        <v>5.25</v>
      </c>
      <c r="H51" s="29">
        <f>SUM(H47:H50)</f>
        <v>0</v>
      </c>
      <c r="I51" s="125"/>
      <c r="J51" s="29">
        <f>SUM(J47:J50)</f>
        <v>0</v>
      </c>
    </row>
    <row r="52" spans="1:10" ht="16.5" customHeight="1" thickBot="1" thickTop="1">
      <c r="A52" s="103" t="s">
        <v>70</v>
      </c>
      <c r="B52" s="103"/>
      <c r="C52" s="103"/>
      <c r="D52" s="103"/>
      <c r="E52" s="103"/>
      <c r="F52" s="103"/>
      <c r="G52" s="103"/>
      <c r="H52" s="103"/>
      <c r="I52" s="103"/>
      <c r="J52" s="103"/>
    </row>
    <row r="53" spans="1:10" ht="15.75" thickTop="1">
      <c r="A53" s="38">
        <v>1</v>
      </c>
      <c r="B53" s="88" t="s">
        <v>71</v>
      </c>
      <c r="C53" s="40" t="s">
        <v>72</v>
      </c>
      <c r="D53" s="38">
        <v>5</v>
      </c>
      <c r="E53" s="41" t="s">
        <v>115</v>
      </c>
      <c r="F53" s="42"/>
      <c r="G53" s="44">
        <f aca="true" t="shared" si="1" ref="G53:G58">E53/20</f>
        <v>3</v>
      </c>
      <c r="H53" s="19"/>
      <c r="I53" s="123">
        <v>4</v>
      </c>
      <c r="J53" s="19"/>
    </row>
    <row r="54" spans="1:10" ht="16.5" customHeight="1">
      <c r="A54" s="20">
        <v>2</v>
      </c>
      <c r="B54" s="53" t="s">
        <v>73</v>
      </c>
      <c r="C54" s="43" t="s">
        <v>74</v>
      </c>
      <c r="D54" s="20">
        <v>1</v>
      </c>
      <c r="E54" s="44" t="s">
        <v>116</v>
      </c>
      <c r="F54" s="45"/>
      <c r="G54" s="44">
        <f t="shared" si="1"/>
        <v>0.75</v>
      </c>
      <c r="H54" s="25"/>
      <c r="I54" s="124">
        <v>1</v>
      </c>
      <c r="J54" s="25"/>
    </row>
    <row r="55" spans="1:10" ht="15">
      <c r="A55" s="20">
        <v>3</v>
      </c>
      <c r="B55" s="89" t="s">
        <v>75</v>
      </c>
      <c r="C55" s="43" t="s">
        <v>76</v>
      </c>
      <c r="D55" s="20">
        <v>1</v>
      </c>
      <c r="E55" s="44" t="s">
        <v>116</v>
      </c>
      <c r="F55" s="45"/>
      <c r="G55" s="44">
        <f t="shared" si="1"/>
        <v>0.75</v>
      </c>
      <c r="H55" s="25"/>
      <c r="I55" s="124">
        <v>1</v>
      </c>
      <c r="J55" s="25"/>
    </row>
    <row r="56" spans="1:10" ht="15">
      <c r="A56" s="20">
        <v>4</v>
      </c>
      <c r="B56" s="89" t="s">
        <v>77</v>
      </c>
      <c r="C56" s="43" t="s">
        <v>78</v>
      </c>
      <c r="D56" s="20">
        <v>3</v>
      </c>
      <c r="E56" s="44" t="s">
        <v>114</v>
      </c>
      <c r="F56" s="45"/>
      <c r="G56" s="44">
        <f t="shared" si="1"/>
        <v>1.5</v>
      </c>
      <c r="H56" s="25"/>
      <c r="I56" s="124">
        <v>3</v>
      </c>
      <c r="J56" s="25"/>
    </row>
    <row r="57" spans="1:10" ht="15">
      <c r="A57" s="20">
        <v>5</v>
      </c>
      <c r="B57" s="89" t="s">
        <v>79</v>
      </c>
      <c r="C57" s="43" t="s">
        <v>80</v>
      </c>
      <c r="D57" s="20">
        <v>2</v>
      </c>
      <c r="E57" s="44" t="s">
        <v>116</v>
      </c>
      <c r="F57" s="45"/>
      <c r="G57" s="44">
        <f t="shared" si="1"/>
        <v>0.75</v>
      </c>
      <c r="H57" s="25"/>
      <c r="I57" s="124">
        <v>2</v>
      </c>
      <c r="J57" s="25"/>
    </row>
    <row r="58" spans="1:10" ht="16.5" customHeight="1" thickBot="1">
      <c r="A58" s="57">
        <v>6</v>
      </c>
      <c r="B58" s="53" t="s">
        <v>81</v>
      </c>
      <c r="C58" s="43" t="s">
        <v>82</v>
      </c>
      <c r="D58" s="20">
        <v>2</v>
      </c>
      <c r="E58" s="44" t="s">
        <v>114</v>
      </c>
      <c r="F58" s="59"/>
      <c r="G58" s="44">
        <f t="shared" si="1"/>
        <v>1.5</v>
      </c>
      <c r="H58" s="54"/>
      <c r="I58" s="128">
        <v>2</v>
      </c>
      <c r="J58" s="54"/>
    </row>
    <row r="59" spans="1:10" s="18" customFormat="1" ht="16.5" customHeight="1" thickBot="1" thickTop="1">
      <c r="A59" s="100" t="s">
        <v>105</v>
      </c>
      <c r="B59" s="100"/>
      <c r="C59" s="26"/>
      <c r="D59" s="27">
        <f>SUM(D53:D58)</f>
        <v>14</v>
      </c>
      <c r="E59" s="28">
        <v>165</v>
      </c>
      <c r="F59" s="29">
        <f>SUM(F53:F58)</f>
        <v>0</v>
      </c>
      <c r="G59" s="29">
        <f>SUM(G53:G58)</f>
        <v>8.25</v>
      </c>
      <c r="H59" s="29">
        <f>SUM(H53:H58)</f>
        <v>0</v>
      </c>
      <c r="I59" s="125">
        <f>SUM(I53:I58)</f>
        <v>13</v>
      </c>
      <c r="J59" s="29">
        <f>SUM(J53:J58)</f>
        <v>0</v>
      </c>
    </row>
    <row r="60" spans="1:10" ht="16.5" customHeight="1" thickBot="1" thickTop="1">
      <c r="A60" s="103" t="s">
        <v>123</v>
      </c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t="16.5" customHeight="1" thickTop="1">
      <c r="A61" s="23">
        <v>1</v>
      </c>
      <c r="B61" s="21" t="s">
        <v>83</v>
      </c>
      <c r="C61" s="22" t="s">
        <v>84</v>
      </c>
      <c r="D61" s="23">
        <v>1</v>
      </c>
      <c r="E61" s="24" t="s">
        <v>116</v>
      </c>
      <c r="F61" s="37"/>
      <c r="G61" s="44">
        <f>E61/20</f>
        <v>0.75</v>
      </c>
      <c r="H61" s="19"/>
      <c r="I61" s="129"/>
      <c r="J61" s="19"/>
    </row>
    <row r="62" spans="1:10" ht="16.5" customHeight="1">
      <c r="A62" s="20">
        <v>2</v>
      </c>
      <c r="B62" s="53" t="s">
        <v>85</v>
      </c>
      <c r="C62" s="43" t="s">
        <v>86</v>
      </c>
      <c r="D62" s="20">
        <v>8</v>
      </c>
      <c r="E62" s="44" t="s">
        <v>119</v>
      </c>
      <c r="F62" s="45">
        <v>6</v>
      </c>
      <c r="G62" s="44">
        <f>E62/20</f>
        <v>6</v>
      </c>
      <c r="H62" s="25"/>
      <c r="I62" s="131"/>
      <c r="J62" s="25"/>
    </row>
    <row r="63" spans="1:10" ht="16.5" customHeight="1">
      <c r="A63" s="20">
        <v>3</v>
      </c>
      <c r="B63" s="53" t="s">
        <v>87</v>
      </c>
      <c r="C63" s="43" t="s">
        <v>88</v>
      </c>
      <c r="D63" s="20"/>
      <c r="E63" s="44" t="s">
        <v>115</v>
      </c>
      <c r="F63" s="45"/>
      <c r="G63" s="20">
        <v>0</v>
      </c>
      <c r="H63" s="25"/>
      <c r="I63" s="131"/>
      <c r="J63" s="25"/>
    </row>
    <row r="64" spans="1:10" ht="16.5" customHeight="1" thickBot="1">
      <c r="A64" s="20">
        <v>4</v>
      </c>
      <c r="B64" s="53" t="s">
        <v>89</v>
      </c>
      <c r="C64" s="43" t="s">
        <v>90</v>
      </c>
      <c r="D64" s="20">
        <v>1</v>
      </c>
      <c r="E64" s="44" t="s">
        <v>120</v>
      </c>
      <c r="F64" s="45"/>
      <c r="G64" s="44">
        <f>E64/20</f>
        <v>0.25</v>
      </c>
      <c r="H64" s="25"/>
      <c r="I64" s="131"/>
      <c r="J64" s="25"/>
    </row>
    <row r="65" spans="1:10" s="18" customFormat="1" ht="16.5" customHeight="1" thickBot="1" thickTop="1">
      <c r="A65" s="62" t="s">
        <v>105</v>
      </c>
      <c r="B65" s="63"/>
      <c r="C65" s="26"/>
      <c r="D65" s="27">
        <f>SUM(D61:D64)</f>
        <v>10</v>
      </c>
      <c r="E65" s="64">
        <v>200</v>
      </c>
      <c r="F65" s="29">
        <f>SUM(F61:F64)</f>
        <v>6</v>
      </c>
      <c r="G65" s="29">
        <f>SUM(G61:G64)</f>
        <v>7</v>
      </c>
      <c r="H65" s="29">
        <f>SUM(H61:H64)</f>
        <v>0</v>
      </c>
      <c r="I65" s="125">
        <f>SUM(I61:I64)</f>
        <v>0</v>
      </c>
      <c r="J65" s="29">
        <f>SUM(J61:J64)</f>
        <v>0</v>
      </c>
    </row>
    <row r="66" spans="1:2" ht="16.5" customHeight="1" thickBot="1" thickTop="1">
      <c r="A66" s="105" t="s">
        <v>124</v>
      </c>
      <c r="B66" s="105"/>
    </row>
    <row r="67" spans="1:10" ht="16.5" customHeight="1" thickBot="1" thickTop="1">
      <c r="A67" s="23">
        <v>1</v>
      </c>
      <c r="B67" s="65" t="s">
        <v>91</v>
      </c>
      <c r="C67" s="22" t="s">
        <v>92</v>
      </c>
      <c r="D67" s="23">
        <v>21</v>
      </c>
      <c r="E67" s="24" t="s">
        <v>115</v>
      </c>
      <c r="F67" s="37">
        <v>21</v>
      </c>
      <c r="G67" s="44">
        <f>E67/20</f>
        <v>3</v>
      </c>
      <c r="H67" s="19"/>
      <c r="I67" s="123">
        <v>21</v>
      </c>
      <c r="J67" s="19"/>
    </row>
    <row r="68" spans="1:10" s="18" customFormat="1" ht="16.5" customHeight="1" thickBot="1" thickTop="1">
      <c r="A68" s="62" t="s">
        <v>105</v>
      </c>
      <c r="B68" s="63"/>
      <c r="C68" s="26"/>
      <c r="D68" s="66" t="s">
        <v>93</v>
      </c>
      <c r="E68" s="28">
        <v>60</v>
      </c>
      <c r="F68" s="29">
        <f>SUM(F67)</f>
        <v>21</v>
      </c>
      <c r="G68" s="29">
        <f>SUM(G67)</f>
        <v>3</v>
      </c>
      <c r="H68" s="29">
        <f>SUM(H67)</f>
        <v>0</v>
      </c>
      <c r="I68" s="125">
        <f>SUM(I67)</f>
        <v>21</v>
      </c>
      <c r="J68" s="29">
        <f>SUM(J67)</f>
        <v>0</v>
      </c>
    </row>
    <row r="69" spans="1:2" ht="16.5" customHeight="1" thickBot="1" thickTop="1">
      <c r="A69" s="67" t="s">
        <v>125</v>
      </c>
      <c r="B69" s="67"/>
    </row>
    <row r="70" spans="1:10" ht="16.5" customHeight="1" thickBot="1" thickTop="1">
      <c r="A70" s="20">
        <v>4</v>
      </c>
      <c r="B70" s="53" t="s">
        <v>94</v>
      </c>
      <c r="C70" s="43" t="s">
        <v>95</v>
      </c>
      <c r="D70" s="20">
        <v>5</v>
      </c>
      <c r="E70" s="44"/>
      <c r="F70" s="45"/>
      <c r="G70" s="44">
        <f>E70/20</f>
        <v>0</v>
      </c>
      <c r="H70" s="25"/>
      <c r="I70" s="131"/>
      <c r="J70" s="25"/>
    </row>
    <row r="71" spans="1:10" s="18" customFormat="1" ht="16.5" customHeight="1" thickBot="1" thickTop="1">
      <c r="A71" s="98" t="s">
        <v>105</v>
      </c>
      <c r="B71" s="98"/>
      <c r="C71" s="26"/>
      <c r="D71" s="27">
        <v>5</v>
      </c>
      <c r="E71" s="28"/>
      <c r="F71" s="68"/>
      <c r="G71" s="69">
        <v>1</v>
      </c>
      <c r="H71" s="69">
        <f>SUM(H67:H70)</f>
        <v>0</v>
      </c>
      <c r="I71" s="133"/>
      <c r="J71" s="69">
        <f>SUM(J67:J70)</f>
        <v>0</v>
      </c>
    </row>
    <row r="72" spans="1:2" ht="16.5" customHeight="1" thickBot="1" thickTop="1">
      <c r="A72" s="67" t="s">
        <v>126</v>
      </c>
      <c r="B72" s="67"/>
    </row>
    <row r="73" spans="1:10" ht="16.5" customHeight="1" thickTop="1">
      <c r="A73" s="20">
        <v>1</v>
      </c>
      <c r="B73" s="53" t="s">
        <v>96</v>
      </c>
      <c r="C73" s="70" t="s">
        <v>97</v>
      </c>
      <c r="D73" s="20">
        <v>2</v>
      </c>
      <c r="E73" s="71" t="s">
        <v>114</v>
      </c>
      <c r="F73" s="56">
        <v>2</v>
      </c>
      <c r="G73" s="44">
        <f>E73/20</f>
        <v>1.5</v>
      </c>
      <c r="H73" s="25"/>
      <c r="I73" s="131"/>
      <c r="J73" s="25"/>
    </row>
    <row r="74" spans="1:10" ht="16.5" customHeight="1" thickBot="1">
      <c r="A74" s="57">
        <v>2</v>
      </c>
      <c r="B74" s="53" t="s">
        <v>98</v>
      </c>
      <c r="C74" s="70" t="s">
        <v>99</v>
      </c>
      <c r="D74" s="20">
        <v>2</v>
      </c>
      <c r="E74" s="71" t="s">
        <v>114</v>
      </c>
      <c r="F74" s="58"/>
      <c r="G74" s="44">
        <f>E74/20</f>
        <v>1.5</v>
      </c>
      <c r="H74" s="54"/>
      <c r="I74" s="134"/>
      <c r="J74" s="54"/>
    </row>
    <row r="75" spans="1:10" s="18" customFormat="1" ht="16.5" customHeight="1" thickBot="1" thickTop="1">
      <c r="A75" s="98" t="s">
        <v>105</v>
      </c>
      <c r="B75" s="98"/>
      <c r="C75" s="26"/>
      <c r="D75" s="27">
        <v>2</v>
      </c>
      <c r="E75" s="28">
        <v>30</v>
      </c>
      <c r="F75" s="68">
        <f>F73</f>
        <v>2</v>
      </c>
      <c r="G75" s="68">
        <f>G73</f>
        <v>1.5</v>
      </c>
      <c r="H75" s="68">
        <f>H73</f>
        <v>0</v>
      </c>
      <c r="I75" s="135">
        <f>I73</f>
        <v>0</v>
      </c>
      <c r="J75" s="68">
        <f>J73</f>
        <v>0</v>
      </c>
    </row>
    <row r="76" spans="1:10" ht="16.5" customHeight="1" thickBot="1" thickTop="1">
      <c r="A76" s="61"/>
      <c r="B76" s="72"/>
      <c r="C76" s="73"/>
      <c r="D76" s="74"/>
      <c r="E76" s="75"/>
      <c r="F76" s="42"/>
      <c r="G76" s="19"/>
      <c r="H76" s="19"/>
      <c r="I76" s="129"/>
      <c r="J76" s="19"/>
    </row>
    <row r="77" spans="1:10" s="78" customFormat="1" ht="16.5" customHeight="1" thickBot="1" thickTop="1">
      <c r="A77" s="108" t="s">
        <v>6</v>
      </c>
      <c r="B77" s="108"/>
      <c r="C77" s="76"/>
      <c r="D77" s="77">
        <f>D75+D71+D68+D65+D59+D45+D36+D29+D22+D16+D13+D10</f>
        <v>180</v>
      </c>
      <c r="E77" s="90">
        <f>E10+E13+E16+E22+E29+E36+E45+E59+E65+E68+E71+E75</f>
        <v>2030</v>
      </c>
      <c r="F77" s="77">
        <f>F75+F71+F68+F65+F59+F45+F36+F29+F22+F16+F13+F10</f>
        <v>55</v>
      </c>
      <c r="G77" s="77">
        <f>G75+G71+G68+G65+G59+G45+G36+G29+G22+G16+G13+G10</f>
        <v>96.5</v>
      </c>
      <c r="H77" s="77">
        <f>H75+H71+H68+H65+H59+H45+H36+H29+H22+H16+H13+H10</f>
        <v>0</v>
      </c>
      <c r="I77" s="136">
        <f>I75+I71+I68+I65+I59+I45+I36+I29+I22+I16+I13+I10</f>
        <v>162</v>
      </c>
      <c r="J77" s="77">
        <f>J75+J71+J68+J65+J59+J45+J36+J29+J22+J16+J13+J10</f>
        <v>0</v>
      </c>
    </row>
    <row r="78" spans="1:10" ht="13.5" customHeight="1" thickTop="1">
      <c r="A78" s="109"/>
      <c r="B78" s="109"/>
      <c r="C78" s="109"/>
      <c r="D78" s="109"/>
      <c r="E78" s="109"/>
      <c r="J78" s="79"/>
    </row>
    <row r="79" spans="1:10" ht="12.75" customHeight="1" hidden="1">
      <c r="A79" s="80"/>
      <c r="B79" s="80"/>
      <c r="C79" s="81"/>
      <c r="D79" s="80"/>
      <c r="E79" s="80"/>
      <c r="F79" s="83"/>
      <c r="G79" s="83"/>
      <c r="H79" s="83"/>
      <c r="I79" s="137"/>
      <c r="J79" s="84"/>
    </row>
    <row r="80" spans="1:10" ht="13.5" customHeight="1" hidden="1">
      <c r="A80" s="80"/>
      <c r="B80" s="80"/>
      <c r="C80" s="81"/>
      <c r="D80" s="80"/>
      <c r="E80" s="80"/>
      <c r="F80" s="83"/>
      <c r="G80" s="83"/>
      <c r="H80" s="83"/>
      <c r="I80" s="137" t="s">
        <v>100</v>
      </c>
      <c r="J80" s="84"/>
    </row>
    <row r="81" spans="1:10" ht="12.75" customHeight="1">
      <c r="A81" s="82"/>
      <c r="B81" s="82"/>
      <c r="C81" s="85"/>
      <c r="D81" s="82"/>
      <c r="E81" s="82"/>
      <c r="F81" s="83"/>
      <c r="G81" s="83"/>
      <c r="H81" s="83"/>
      <c r="I81" s="137"/>
      <c r="J81" s="84"/>
    </row>
    <row r="82" spans="1:10" ht="16.5" customHeight="1">
      <c r="A82" s="110" t="s">
        <v>107</v>
      </c>
      <c r="B82" s="110"/>
      <c r="C82" s="110"/>
      <c r="D82" s="110"/>
      <c r="E82" s="110"/>
      <c r="F82" s="110"/>
      <c r="G82" s="110"/>
      <c r="H82" s="110"/>
      <c r="I82" s="110"/>
      <c r="J82" s="110"/>
    </row>
    <row r="83" spans="1:10" ht="16.5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</row>
    <row r="84" spans="1:10" ht="16.5" customHeight="1">
      <c r="A84" s="111" t="s">
        <v>103</v>
      </c>
      <c r="B84" s="111"/>
      <c r="C84" s="111"/>
      <c r="D84" s="111"/>
      <c r="E84" s="111"/>
      <c r="F84" s="112" t="s">
        <v>127</v>
      </c>
      <c r="G84" s="113"/>
      <c r="H84" s="113"/>
      <c r="I84" s="113"/>
      <c r="J84" s="114"/>
    </row>
    <row r="85" spans="1:10" ht="17.25" customHeight="1">
      <c r="A85" s="111"/>
      <c r="B85" s="111"/>
      <c r="C85" s="111"/>
      <c r="D85" s="111"/>
      <c r="E85" s="111"/>
      <c r="F85" s="115"/>
      <c r="G85" s="116"/>
      <c r="H85" s="116"/>
      <c r="I85" s="116"/>
      <c r="J85" s="117"/>
    </row>
    <row r="86" spans="1:10" ht="15">
      <c r="A86" s="111" t="s">
        <v>102</v>
      </c>
      <c r="B86" s="111"/>
      <c r="C86" s="111"/>
      <c r="D86" s="111"/>
      <c r="E86" s="111"/>
      <c r="F86" s="119">
        <f>(F77/D77)*100</f>
        <v>30.555555555555557</v>
      </c>
      <c r="G86" s="119"/>
      <c r="H86" s="119"/>
      <c r="I86" s="119"/>
      <c r="J86" s="119"/>
    </row>
    <row r="87" spans="1:10" ht="15">
      <c r="A87" s="111" t="s">
        <v>106</v>
      </c>
      <c r="B87" s="111"/>
      <c r="C87" s="111"/>
      <c r="D87" s="111"/>
      <c r="E87" s="111"/>
      <c r="F87" s="119">
        <f>(G77/D77)*100</f>
        <v>53.61111111111111</v>
      </c>
      <c r="G87" s="119"/>
      <c r="H87" s="119"/>
      <c r="I87" s="119"/>
      <c r="J87" s="119"/>
    </row>
    <row r="88" spans="1:10" ht="16.5" customHeight="1">
      <c r="A88" s="110" t="s">
        <v>104</v>
      </c>
      <c r="B88" s="110"/>
      <c r="C88" s="110"/>
      <c r="D88" s="110"/>
      <c r="E88" s="110"/>
      <c r="F88" s="107">
        <f>(I77/D77)*100</f>
        <v>90</v>
      </c>
      <c r="G88" s="107"/>
      <c r="H88" s="107"/>
      <c r="I88" s="107"/>
      <c r="J88" s="107"/>
    </row>
    <row r="89" spans="1:10" ht="15">
      <c r="A89" s="110"/>
      <c r="B89" s="110"/>
      <c r="C89" s="110"/>
      <c r="D89" s="110"/>
      <c r="E89" s="110"/>
      <c r="F89" s="107"/>
      <c r="G89" s="107"/>
      <c r="H89" s="107"/>
      <c r="I89" s="107"/>
      <c r="J89" s="107"/>
    </row>
    <row r="90" spans="1:10" ht="16.5" customHeight="1">
      <c r="A90" s="110" t="s">
        <v>108</v>
      </c>
      <c r="B90" s="110"/>
      <c r="C90" s="110"/>
      <c r="D90" s="110"/>
      <c r="E90" s="110"/>
      <c r="F90" s="118">
        <f>J77/D77*100</f>
        <v>0</v>
      </c>
      <c r="G90" s="118"/>
      <c r="H90" s="118"/>
      <c r="I90" s="118"/>
      <c r="J90" s="118"/>
    </row>
    <row r="91" spans="1:10" ht="15">
      <c r="A91" s="110"/>
      <c r="B91" s="110"/>
      <c r="C91" s="110"/>
      <c r="D91" s="110"/>
      <c r="E91" s="110"/>
      <c r="F91" s="118"/>
      <c r="G91" s="118"/>
      <c r="H91" s="118"/>
      <c r="I91" s="118"/>
      <c r="J91" s="118"/>
    </row>
    <row r="92" spans="6:10" ht="16.5" customHeight="1">
      <c r="F92" s="86"/>
      <c r="G92" s="86"/>
      <c r="H92" s="86"/>
      <c r="I92" s="138"/>
      <c r="J92" s="86"/>
    </row>
    <row r="93" spans="6:10" ht="16.5" customHeight="1">
      <c r="F93" s="87"/>
      <c r="G93" s="87"/>
      <c r="H93" s="87"/>
      <c r="I93" s="139"/>
      <c r="J93" s="87"/>
    </row>
    <row r="94" ht="16.5" customHeight="1"/>
    <row r="95" ht="16.5" customHeight="1"/>
    <row r="96" spans="1:3" ht="16.5" customHeight="1">
      <c r="A96" s="2"/>
      <c r="C96" s="2"/>
    </row>
    <row r="97" spans="1:3" ht="16.5" customHeight="1">
      <c r="A97" s="2"/>
      <c r="C97" s="2"/>
    </row>
    <row r="98" spans="1:3" ht="16.5" customHeight="1">
      <c r="A98" s="2"/>
      <c r="C98" s="2"/>
    </row>
    <row r="99" spans="1:3" ht="16.5" customHeight="1">
      <c r="A99" s="2"/>
      <c r="C99" s="2"/>
    </row>
    <row r="100" spans="1:3" ht="16.5" customHeight="1">
      <c r="A100" s="2"/>
      <c r="C100" s="2"/>
    </row>
    <row r="101" spans="1:3" ht="16.5" customHeight="1">
      <c r="A101" s="2"/>
      <c r="C101" s="2"/>
    </row>
    <row r="102" spans="1:3" ht="16.5" customHeight="1">
      <c r="A102" s="2"/>
      <c r="C102" s="2"/>
    </row>
    <row r="103" spans="1:3" ht="16.5" customHeight="1">
      <c r="A103" s="2"/>
      <c r="C103" s="2"/>
    </row>
    <row r="104" spans="1:3" ht="16.5" customHeight="1">
      <c r="A104" s="2"/>
      <c r="C104" s="2"/>
    </row>
    <row r="105" spans="1:3" ht="16.5" customHeight="1">
      <c r="A105" s="2"/>
      <c r="C105" s="2"/>
    </row>
    <row r="106" spans="1:3" ht="16.5" customHeight="1">
      <c r="A106" s="2"/>
      <c r="C106" s="2"/>
    </row>
    <row r="107" spans="1:3" ht="16.5" customHeight="1">
      <c r="A107" s="2"/>
      <c r="C107" s="2"/>
    </row>
    <row r="108" spans="1:3" ht="16.5" customHeight="1">
      <c r="A108" s="2"/>
      <c r="C108" s="2"/>
    </row>
    <row r="109" spans="1:3" ht="16.5" customHeight="1">
      <c r="A109" s="2"/>
      <c r="C109" s="2"/>
    </row>
    <row r="110" spans="1:3" ht="16.5" customHeight="1">
      <c r="A110" s="2"/>
      <c r="C110" s="2"/>
    </row>
    <row r="111" spans="1:3" ht="16.5" customHeight="1">
      <c r="A111" s="2"/>
      <c r="C111" s="2"/>
    </row>
    <row r="112" spans="1:3" ht="16.5" customHeight="1">
      <c r="A112" s="2"/>
      <c r="C112" s="2"/>
    </row>
    <row r="113" spans="1:3" ht="16.5" customHeight="1">
      <c r="A113" s="2"/>
      <c r="C113" s="2"/>
    </row>
    <row r="114" spans="1:3" ht="16.5" customHeight="1">
      <c r="A114" s="2"/>
      <c r="C114" s="2"/>
    </row>
    <row r="115" spans="1:3" ht="16.5" customHeight="1">
      <c r="A115" s="2"/>
      <c r="C115" s="2"/>
    </row>
    <row r="116" spans="1:3" ht="16.5" customHeight="1">
      <c r="A116" s="2"/>
      <c r="C116" s="2"/>
    </row>
    <row r="117" spans="1:3" ht="16.5" customHeight="1">
      <c r="A117" s="2"/>
      <c r="C117" s="2"/>
    </row>
    <row r="118" spans="1:3" ht="16.5" customHeight="1">
      <c r="A118" s="2"/>
      <c r="C118" s="2"/>
    </row>
    <row r="119" spans="1:3" ht="16.5" customHeight="1">
      <c r="A119" s="2"/>
      <c r="C119" s="2"/>
    </row>
    <row r="120" spans="1:3" ht="16.5" customHeight="1">
      <c r="A120" s="2"/>
      <c r="C120" s="2"/>
    </row>
    <row r="121" spans="1:3" ht="16.5" customHeight="1">
      <c r="A121" s="2"/>
      <c r="C121" s="2"/>
    </row>
    <row r="122" spans="1:3" ht="16.5" customHeight="1">
      <c r="A122" s="2"/>
      <c r="C122" s="2"/>
    </row>
    <row r="123" spans="1:3" ht="16.5" customHeight="1">
      <c r="A123" s="2"/>
      <c r="C123" s="2"/>
    </row>
    <row r="124" spans="1:3" ht="16.5" customHeight="1">
      <c r="A124" s="2"/>
      <c r="C124" s="2"/>
    </row>
    <row r="125" spans="1:3" ht="16.5" customHeight="1">
      <c r="A125" s="2"/>
      <c r="C125" s="2"/>
    </row>
    <row r="126" spans="1:3" ht="16.5" customHeight="1">
      <c r="A126" s="2"/>
      <c r="C126" s="2"/>
    </row>
    <row r="127" spans="1:3" ht="16.5" customHeight="1">
      <c r="A127" s="2"/>
      <c r="C127" s="2"/>
    </row>
    <row r="128" spans="1:3" ht="16.5" customHeight="1">
      <c r="A128" s="2"/>
      <c r="C128" s="2"/>
    </row>
    <row r="129" spans="1:3" ht="16.5" customHeight="1">
      <c r="A129" s="2"/>
      <c r="C129" s="2"/>
    </row>
    <row r="130" spans="1:3" ht="16.5" customHeight="1">
      <c r="A130" s="2"/>
      <c r="C130" s="2"/>
    </row>
    <row r="131" spans="1:3" ht="16.5" customHeight="1">
      <c r="A131" s="2"/>
      <c r="C131" s="2"/>
    </row>
    <row r="132" spans="1:3" ht="16.5" customHeight="1">
      <c r="A132" s="2"/>
      <c r="C132" s="2"/>
    </row>
    <row r="133" spans="1:3" ht="16.5" customHeight="1">
      <c r="A133" s="2"/>
      <c r="C133" s="2"/>
    </row>
    <row r="134" spans="1:3" ht="16.5" customHeight="1">
      <c r="A134" s="2"/>
      <c r="C134" s="2"/>
    </row>
    <row r="135" spans="1:3" ht="16.5" customHeight="1">
      <c r="A135" s="2"/>
      <c r="C135" s="2"/>
    </row>
    <row r="136" spans="1:3" ht="16.5" customHeight="1">
      <c r="A136" s="2"/>
      <c r="C136" s="2"/>
    </row>
    <row r="137" spans="1:3" ht="16.5" customHeight="1">
      <c r="A137" s="2"/>
      <c r="C137" s="2"/>
    </row>
    <row r="138" spans="1:3" ht="16.5" customHeight="1">
      <c r="A138" s="2"/>
      <c r="C138" s="2"/>
    </row>
    <row r="139" spans="1:3" ht="16.5" customHeight="1">
      <c r="A139" s="2"/>
      <c r="C139" s="2"/>
    </row>
    <row r="140" spans="1:3" ht="16.5" customHeight="1">
      <c r="A140" s="2"/>
      <c r="C140" s="2"/>
    </row>
    <row r="141" spans="1:3" ht="16.5" customHeight="1">
      <c r="A141" s="2"/>
      <c r="C141" s="2"/>
    </row>
    <row r="142" spans="1:3" ht="16.5" customHeight="1">
      <c r="A142" s="2"/>
      <c r="C142" s="2"/>
    </row>
    <row r="143" spans="1:3" ht="16.5" customHeight="1">
      <c r="A143" s="2"/>
      <c r="C143" s="2"/>
    </row>
    <row r="144" spans="1:3" ht="16.5" customHeight="1">
      <c r="A144" s="2"/>
      <c r="C144" s="2"/>
    </row>
    <row r="145" spans="1:3" ht="16.5" customHeight="1">
      <c r="A145" s="2"/>
      <c r="C145" s="2"/>
    </row>
    <row r="146" spans="1:3" ht="16.5" customHeight="1">
      <c r="A146" s="2"/>
      <c r="C146" s="2"/>
    </row>
    <row r="147" spans="1:3" ht="16.5" customHeight="1">
      <c r="A147" s="2"/>
      <c r="C147" s="2"/>
    </row>
    <row r="148" spans="1:3" ht="15">
      <c r="A148" s="2"/>
      <c r="C148" s="2"/>
    </row>
    <row r="149" spans="1:3" ht="15">
      <c r="A149" s="2"/>
      <c r="C149" s="2"/>
    </row>
    <row r="150" spans="1:3" ht="15">
      <c r="A150" s="2"/>
      <c r="C150" s="2"/>
    </row>
    <row r="151" spans="1:3" ht="15">
      <c r="A151" s="2"/>
      <c r="C151" s="2"/>
    </row>
    <row r="152" spans="1:3" ht="15">
      <c r="A152" s="2"/>
      <c r="C152" s="2"/>
    </row>
    <row r="153" spans="1:3" ht="15">
      <c r="A153" s="2"/>
      <c r="C153" s="2"/>
    </row>
    <row r="154" spans="1:3" ht="15">
      <c r="A154" s="2"/>
      <c r="C154" s="2"/>
    </row>
    <row r="155" spans="1:3" ht="15">
      <c r="A155" s="2"/>
      <c r="C155" s="2"/>
    </row>
    <row r="156" spans="1:3" ht="15">
      <c r="A156" s="2"/>
      <c r="C156" s="2"/>
    </row>
    <row r="157" spans="1:3" ht="15">
      <c r="A157" s="2"/>
      <c r="C157" s="2"/>
    </row>
    <row r="158" spans="1:3" ht="15">
      <c r="A158" s="2"/>
      <c r="C158" s="2"/>
    </row>
    <row r="159" spans="1:3" ht="15">
      <c r="A159" s="2"/>
      <c r="C159" s="2"/>
    </row>
    <row r="160" spans="1:3" ht="15">
      <c r="A160" s="2"/>
      <c r="C160" s="2"/>
    </row>
    <row r="161" spans="1:3" ht="15">
      <c r="A161" s="2"/>
      <c r="C161" s="2"/>
    </row>
    <row r="162" spans="1:3" ht="15">
      <c r="A162" s="2"/>
      <c r="C162" s="2"/>
    </row>
    <row r="163" spans="1:3" ht="15">
      <c r="A163" s="2"/>
      <c r="C163" s="2"/>
    </row>
    <row r="164" spans="1:3" ht="15">
      <c r="A164" s="2"/>
      <c r="C164" s="2"/>
    </row>
    <row r="165" spans="1:3" ht="15">
      <c r="A165" s="2"/>
      <c r="C165" s="2"/>
    </row>
    <row r="166" spans="1:3" ht="15">
      <c r="A166" s="2"/>
      <c r="C166" s="2"/>
    </row>
    <row r="167" spans="1:3" ht="15">
      <c r="A167" s="2"/>
      <c r="C167" s="2"/>
    </row>
    <row r="168" spans="1:3" ht="15">
      <c r="A168" s="2"/>
      <c r="C168" s="2"/>
    </row>
    <row r="169" spans="1:3" ht="15">
      <c r="A169" s="2"/>
      <c r="C169" s="2"/>
    </row>
    <row r="170" spans="1:3" ht="15">
      <c r="A170" s="2"/>
      <c r="C170" s="2"/>
    </row>
    <row r="171" spans="1:3" ht="15">
      <c r="A171" s="2"/>
      <c r="C171" s="2"/>
    </row>
    <row r="172" spans="1:3" ht="15">
      <c r="A172" s="2"/>
      <c r="C172" s="2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3" ht="15">
      <c r="A178" s="2"/>
      <c r="C178" s="2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2"/>
    </row>
    <row r="182" spans="1:3" ht="15">
      <c r="A182" s="2"/>
      <c r="C182" s="2"/>
    </row>
    <row r="183" spans="1:3" ht="15">
      <c r="A183" s="2"/>
      <c r="C183" s="2"/>
    </row>
    <row r="184" spans="1:3" ht="15">
      <c r="A184" s="2"/>
      <c r="C184" s="2"/>
    </row>
    <row r="185" spans="1:3" ht="15">
      <c r="A185" s="2"/>
      <c r="C185" s="2"/>
    </row>
    <row r="186" spans="1:3" ht="15">
      <c r="A186" s="2"/>
      <c r="C186" s="2"/>
    </row>
    <row r="187" spans="1:3" ht="15">
      <c r="A187" s="2"/>
      <c r="C187" s="2"/>
    </row>
    <row r="188" spans="1:3" ht="15">
      <c r="A188" s="2"/>
      <c r="C188" s="2"/>
    </row>
    <row r="189" spans="1:3" ht="15">
      <c r="A189" s="2"/>
      <c r="C189" s="2"/>
    </row>
    <row r="190" spans="1:3" ht="15">
      <c r="A190" s="2"/>
      <c r="C190" s="2"/>
    </row>
    <row r="191" spans="1:3" ht="15">
      <c r="A191" s="2"/>
      <c r="C191" s="2"/>
    </row>
    <row r="192" spans="1:3" ht="15">
      <c r="A192" s="2"/>
      <c r="C192" s="2"/>
    </row>
    <row r="193" spans="1:3" ht="15">
      <c r="A193" s="2"/>
      <c r="C193" s="2"/>
    </row>
    <row r="194" spans="1:3" ht="15">
      <c r="A194" s="2"/>
      <c r="C194" s="2"/>
    </row>
    <row r="195" spans="1:3" ht="15">
      <c r="A195" s="2"/>
      <c r="C195" s="2"/>
    </row>
    <row r="196" spans="1:3" ht="15">
      <c r="A196" s="2"/>
      <c r="C196" s="2"/>
    </row>
    <row r="197" spans="1:3" ht="15">
      <c r="A197" s="2"/>
      <c r="C197" s="2"/>
    </row>
    <row r="198" spans="1:3" ht="15">
      <c r="A198" s="2"/>
      <c r="C198" s="2"/>
    </row>
    <row r="199" spans="1:3" ht="15">
      <c r="A199" s="2"/>
      <c r="C199" s="2"/>
    </row>
    <row r="200" spans="1:3" ht="15">
      <c r="A200" s="2"/>
      <c r="C200" s="2"/>
    </row>
    <row r="201" spans="1:3" ht="15">
      <c r="A201" s="2"/>
      <c r="C201" s="2"/>
    </row>
    <row r="202" spans="1:3" ht="15">
      <c r="A202" s="2"/>
      <c r="C202" s="2"/>
    </row>
    <row r="203" spans="1:3" ht="15">
      <c r="A203" s="2"/>
      <c r="C203" s="2"/>
    </row>
    <row r="204" spans="1:3" ht="15">
      <c r="A204" s="2"/>
      <c r="C204" s="2"/>
    </row>
    <row r="205" spans="1:3" ht="15">
      <c r="A205" s="2"/>
      <c r="C205" s="2"/>
    </row>
    <row r="206" spans="1:3" ht="15">
      <c r="A206" s="2"/>
      <c r="C206" s="2"/>
    </row>
    <row r="207" spans="1:3" ht="15">
      <c r="A207" s="2"/>
      <c r="C207" s="2"/>
    </row>
    <row r="208" spans="1:3" ht="15">
      <c r="A208" s="2"/>
      <c r="C208" s="2"/>
    </row>
    <row r="209" spans="1:3" ht="15">
      <c r="A209" s="2"/>
      <c r="C209" s="2"/>
    </row>
    <row r="210" spans="1:3" ht="15">
      <c r="A210" s="2"/>
      <c r="C210" s="2"/>
    </row>
    <row r="211" spans="1:3" ht="15">
      <c r="A211" s="2"/>
      <c r="C211" s="2"/>
    </row>
    <row r="212" spans="1:3" ht="15">
      <c r="A212" s="2"/>
      <c r="C212" s="2"/>
    </row>
    <row r="213" spans="1:3" ht="15">
      <c r="A213" s="2"/>
      <c r="C213" s="2"/>
    </row>
    <row r="214" spans="1:3" ht="15">
      <c r="A214" s="2"/>
      <c r="C214" s="2"/>
    </row>
    <row r="215" spans="1:3" ht="15">
      <c r="A215" s="2"/>
      <c r="C215" s="2"/>
    </row>
    <row r="216" spans="1:3" ht="15">
      <c r="A216" s="2"/>
      <c r="C216" s="2"/>
    </row>
    <row r="217" spans="1:3" ht="15">
      <c r="A217" s="2"/>
      <c r="C217" s="2"/>
    </row>
    <row r="218" spans="1:3" ht="15">
      <c r="A218" s="2"/>
      <c r="C218" s="2"/>
    </row>
    <row r="219" spans="1:3" ht="15">
      <c r="A219" s="2"/>
      <c r="C219" s="2"/>
    </row>
    <row r="220" spans="1:3" ht="15">
      <c r="A220" s="2"/>
      <c r="C220" s="2"/>
    </row>
  </sheetData>
  <sheetProtection selectLockedCells="1" selectUnlockedCells="1"/>
  <mergeCells count="39">
    <mergeCell ref="A90:E91"/>
    <mergeCell ref="F90:J91"/>
    <mergeCell ref="A86:E86"/>
    <mergeCell ref="F86:J86"/>
    <mergeCell ref="A87:E87"/>
    <mergeCell ref="F87:J87"/>
    <mergeCell ref="A88:E89"/>
    <mergeCell ref="F88:J89"/>
    <mergeCell ref="A60:J60"/>
    <mergeCell ref="A66:B66"/>
    <mergeCell ref="A71:B71"/>
    <mergeCell ref="A75:B75"/>
    <mergeCell ref="A77:B77"/>
    <mergeCell ref="A78:E78"/>
    <mergeCell ref="A82:J83"/>
    <mergeCell ref="A84:E85"/>
    <mergeCell ref="F84:J85"/>
    <mergeCell ref="A46:J46"/>
    <mergeCell ref="A51:B51"/>
    <mergeCell ref="A52:J52"/>
    <mergeCell ref="A59:B59"/>
    <mergeCell ref="A29:B29"/>
    <mergeCell ref="A30:J30"/>
    <mergeCell ref="A36:B36"/>
    <mergeCell ref="A37:J37"/>
    <mergeCell ref="A45:B45"/>
    <mergeCell ref="A13:B13"/>
    <mergeCell ref="A14:J14"/>
    <mergeCell ref="A16:B16"/>
    <mergeCell ref="A17:J17"/>
    <mergeCell ref="A22:B22"/>
    <mergeCell ref="A23:J23"/>
    <mergeCell ref="A2:B2"/>
    <mergeCell ref="F3:J4"/>
    <mergeCell ref="A7:J7"/>
    <mergeCell ref="A8:B8"/>
    <mergeCell ref="A10:B10"/>
    <mergeCell ref="A11:J11"/>
    <mergeCell ref="A3:C3"/>
  </mergeCells>
  <printOptions horizontalCentered="1"/>
  <pageMargins left="0.2362204724409449" right="0.2362204724409449" top="0.5118110236220472" bottom="0.3937007874015748" header="0.5118110236220472" footer="0.5118110236220472"/>
  <pageSetup cellComments="atEnd" horizontalDpi="600" verticalDpi="600" orientation="landscape" paperSize="9" scale="91" r:id="rId1"/>
  <rowBreaks count="6" manualBreakCount="6">
    <brk id="16" max="9" man="1"/>
    <brk id="29" max="9" man="1"/>
    <brk id="45" max="9" man="1"/>
    <brk id="59" max="9" man="1"/>
    <brk id="77" max="9" man="1"/>
    <brk id="91" max="9" man="1"/>
  </rowBreaks>
  <colBreaks count="1" manualBreakCount="1">
    <brk id="10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JR 77</dc:creator>
  <cp:keywords/>
  <dc:description/>
  <cp:lastModifiedBy>Aneta Aleksandrowicz</cp:lastModifiedBy>
  <cp:lastPrinted>2023-03-03T11:31:01Z</cp:lastPrinted>
  <dcterms:created xsi:type="dcterms:W3CDTF">2022-12-15T17:47:42Z</dcterms:created>
  <dcterms:modified xsi:type="dcterms:W3CDTF">2023-03-03T11:31:06Z</dcterms:modified>
  <cp:category/>
  <cp:version/>
  <cp:contentType/>
  <cp:contentStatus/>
</cp:coreProperties>
</file>