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tabRatio="159" activeTab="0"/>
  </bookViews>
  <sheets>
    <sheet name="plan_wzór" sheetId="1" r:id="rId1"/>
  </sheets>
  <definedNames>
    <definedName name="_xlnm.Print_Area" localSheetId="0">'plan_wzór'!$A$1:$J$91</definedName>
    <definedName name="_xlnm.Print_Titles" localSheetId="0">'plan_wzór'!$3:$6</definedName>
  </definedNames>
  <calcPr fullCalcOnLoad="1"/>
</workbook>
</file>

<file path=xl/sharedStrings.xml><?xml version="1.0" encoding="utf-8"?>
<sst xmlns="http://schemas.openxmlformats.org/spreadsheetml/2006/main" count="180" uniqueCount="132">
  <si>
    <t>Liczba godzin zajęć</t>
  </si>
  <si>
    <t>Punkty ECTS uzyskiwane 
w ramach zajęć:</t>
  </si>
  <si>
    <t>L.P.</t>
  </si>
  <si>
    <t>NAZWA GRUPY ZAJĘĆ/
NAZWA ZAJĘĆ</t>
  </si>
  <si>
    <t>KOD
ZAJĘĆ 
USOS</t>
  </si>
  <si>
    <t>punkty ECTS</t>
  </si>
  <si>
    <t>RAZEM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</si>
  <si>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</si>
  <si>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</si>
  <si>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</si>
  <si>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</si>
  <si>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</si>
  <si>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Grupa Zajęć_ 1 Praktyczna Nauka Języka francuskiego</t>
  </si>
  <si>
    <t>PNJF 1</t>
  </si>
  <si>
    <t>340-FA1-1PNF</t>
  </si>
  <si>
    <t>PNJF 2</t>
  </si>
  <si>
    <t>340-FA1-2PNF</t>
  </si>
  <si>
    <t>PNJF 3</t>
  </si>
  <si>
    <t>340-FA1-3PNF</t>
  </si>
  <si>
    <t>Grupa Zajęć_ 2 Praktyczna Nauka Języka Angielskiego</t>
  </si>
  <si>
    <t>PNJA 1</t>
  </si>
  <si>
    <t>340-FA1-1PEN</t>
  </si>
  <si>
    <t>PNJA 2</t>
  </si>
  <si>
    <t>340-FA1-2PEN</t>
  </si>
  <si>
    <t>PNJA 3</t>
  </si>
  <si>
    <t>340-FA1-3PEN</t>
  </si>
  <si>
    <t>Grupa Zajęć_ 3 PNJF-doskonalenie językowe</t>
  </si>
  <si>
    <t>Doskonalenie językowe A</t>
  </si>
  <si>
    <t>340-FA1-1FDM</t>
  </si>
  <si>
    <t>Doskonalenie językowe B</t>
  </si>
  <si>
    <t>340-FA1-2FDM</t>
  </si>
  <si>
    <t>Doskonalenie językowe C</t>
  </si>
  <si>
    <t>Doskonalenie językowe D</t>
  </si>
  <si>
    <t>340-FA1-3FDM</t>
  </si>
  <si>
    <t>Grupa Zajęć_ 4   Blok językoznawczy</t>
  </si>
  <si>
    <t>Wstęp do językoznawstwa</t>
  </si>
  <si>
    <t>340-FA1-2WJE</t>
  </si>
  <si>
    <t>GO-Morfologia języka francuskiego</t>
  </si>
  <si>
    <t>340-FA1-1GOMR</t>
  </si>
  <si>
    <t>GO-Składnia języka francuskiego</t>
  </si>
  <si>
    <t>340-FA1-2GOSK</t>
  </si>
  <si>
    <t>Wstęp do teorii przekładu</t>
  </si>
  <si>
    <t>340-FA1-2WTP</t>
  </si>
  <si>
    <t>Podstawy warsztatu tłumacza</t>
  </si>
  <si>
    <t>340-FA1-2WTL</t>
  </si>
  <si>
    <t xml:space="preserve">Grupa Zajęć_ 5   Przedmiot fakultatywny z zakresu językoznawstwa </t>
  </si>
  <si>
    <t>Semantyka języka francuskiego// Pragmatyka językowa</t>
  </si>
  <si>
    <t>340-FA1-2SPJ</t>
  </si>
  <si>
    <t>Grupa Zajęć_ 6  Blok kulturoznawczy</t>
  </si>
  <si>
    <t>Zarys literatury francuskiej i frankofońskiej XIX-XXw.</t>
  </si>
  <si>
    <t>Literatura w przekładzie</t>
  </si>
  <si>
    <t>Wstęp do kulturoznawstwa</t>
  </si>
  <si>
    <t>Zarys historii Francji</t>
  </si>
  <si>
    <t>Kultura Francji</t>
  </si>
  <si>
    <t>Kultura frankofonii</t>
  </si>
  <si>
    <t>Kultura krajów anglojęzycznych</t>
  </si>
  <si>
    <t>Grupa Zajęć_ 7 Przedmioty ogólne</t>
  </si>
  <si>
    <t>Negocjowanie i komunikacja językowa</t>
  </si>
  <si>
    <t>340-FA1-3NKJ</t>
  </si>
  <si>
    <t>340-FA1-1UCZ</t>
  </si>
  <si>
    <t>Grupa Zajęć_ 8 Przedmioty fakultatywne (150 godzin) 1</t>
  </si>
  <si>
    <t>Język francuski w sektorze usług</t>
  </si>
  <si>
    <t>340-FA1-JFU</t>
  </si>
  <si>
    <t>Język francuski w mediach</t>
  </si>
  <si>
    <t>3400-FA1-3JFN</t>
  </si>
  <si>
    <t>Prawniczy język francuski</t>
  </si>
  <si>
    <t>340-FA1-3PRFs</t>
  </si>
  <si>
    <t>Język francuski w ekonomii</t>
  </si>
  <si>
    <t>340-FA1-FSKs</t>
  </si>
  <si>
    <t>340-FA1-3KHF</t>
  </si>
  <si>
    <t>Przekład literacki</t>
  </si>
  <si>
    <t>340-FA1-3PL</t>
  </si>
  <si>
    <t xml:space="preserve">Tłumaczenie użytkowe </t>
  </si>
  <si>
    <t>340-FA1-3TU</t>
  </si>
  <si>
    <t>Język francuski w dziedzinach sztuki</t>
  </si>
  <si>
    <t>340-FA1-3JFS</t>
  </si>
  <si>
    <t>Grupa Zajęć_ 9 Język angielski rozszerzony (45godzin) 2</t>
  </si>
  <si>
    <t>Korespondencja oficjalna w j. ang//J. angielski w sektorze usług</t>
  </si>
  <si>
    <t>340-FA1-1KOA</t>
  </si>
  <si>
    <t>Prawniczy język angielski//Język angielski w ekonomii</t>
  </si>
  <si>
    <t>340-FA1-1PJE</t>
  </si>
  <si>
    <t>Grupa Zajęć_ 10 Blok przedmiotów ogólnohumanistycznych</t>
  </si>
  <si>
    <t>Związki literatury ze sztuką</t>
  </si>
  <si>
    <t>340-FA1-LS</t>
  </si>
  <si>
    <t>Grupa Zajęć_ 11 Seminarium dyplomowe</t>
  </si>
  <si>
    <t>Seminarium dyplomowe</t>
  </si>
  <si>
    <t>340-FA1-3SEM</t>
  </si>
  <si>
    <t>Grupa Zajęć_ 12 Wychowanie fizyczne/zajęcia alternatywne</t>
  </si>
  <si>
    <t>Wychowanie fizyczne/zajęcia alternatywne</t>
  </si>
  <si>
    <t>340-FA1-WF</t>
  </si>
  <si>
    <t>Grupa Zajęć_ 13 Przedmiot z zakresu filozofii do wyboru</t>
  </si>
  <si>
    <t>Historia filozofii</t>
  </si>
  <si>
    <t>340-FA1-1PHI</t>
  </si>
  <si>
    <t>Francuska myśl filozoficzna w XVIII i XIX w.</t>
  </si>
  <si>
    <t>340-FA1-1LOG</t>
  </si>
  <si>
    <t>Grupa Zajęć_ 14 Technologia informacji</t>
  </si>
  <si>
    <t>Technologia informacji</t>
  </si>
  <si>
    <t>340-FA1-1TIC</t>
  </si>
  <si>
    <t>Grupa Zajęć_ 15</t>
  </si>
  <si>
    <t>Praktyki zawodowe</t>
  </si>
  <si>
    <t>340-FA1-3PRA</t>
  </si>
  <si>
    <t>Grupa Zajęć_ 16 Ochrona własności intelektualnej</t>
  </si>
  <si>
    <t>Ochrona własności intelektualnej</t>
  </si>
  <si>
    <t>340-FA1-2OW</t>
  </si>
  <si>
    <t>OGÓŁEM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</si>
  <si>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</si>
  <si>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</si>
  <si>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</si>
  <si>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</si>
  <si>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</si>
  <si>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Moduł specjalizacyjny: Język francuski (od podstaw) z angielskim - profil tłumaczeniowy</t>
  </si>
  <si>
    <t>390</t>
  </si>
  <si>
    <t>285</t>
  </si>
  <si>
    <t>150</t>
  </si>
  <si>
    <t>120</t>
  </si>
  <si>
    <t>15</t>
  </si>
  <si>
    <t>30</t>
  </si>
  <si>
    <t>Style i strategie uczenia się</t>
  </si>
  <si>
    <t>60</t>
  </si>
  <si>
    <t>5</t>
  </si>
  <si>
    <t>340-FA1-2LWP</t>
  </si>
  <si>
    <t>340-FA1-1ICS</t>
  </si>
  <si>
    <t>340-FA1-2ZHP</t>
  </si>
  <si>
    <t>340-FA1-2KF</t>
  </si>
  <si>
    <t>340-FA1-3KFR</t>
  </si>
  <si>
    <t>340-FA1-1SKA</t>
  </si>
  <si>
    <t>forma studiów: stacjonarne I stopnia</t>
  </si>
  <si>
    <t>Program studiów wskaźniki ilościowe:Język francuski (od podstaw) z angielskim - profil tłumaczeniowy</t>
  </si>
  <si>
    <t>Obowiązuje od roku akademickiego 2023/2024</t>
  </si>
  <si>
    <t xml:space="preserve">Komunikacja oficjalna i handlowa w jezyku francuskim </t>
  </si>
  <si>
    <t xml:space="preserve">Językoznawstwo: 72%, Literaturoznawstwo: 19%, Nauki o kulturze i religii: 5% , Filozofia: 1%, Nauki prawne: 1%, Informatyka: 1%, Historia: 1%
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</si>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</sst>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wrapText="1" shrinkToFi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 applyProtection="1">
      <alignment horizontal="center" textRotation="90" wrapText="1" shrinkToFit="1"/>
      <protection locked="0"/>
    </xf>
    <xf numFmtId="0" fontId="6" fillId="0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49" fontId="2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49" fontId="8" fillId="33" borderId="12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8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49" fontId="8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49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9" fontId="2" fillId="33" borderId="12" xfId="0" applyNumberFormat="1" applyFont="1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left" vertical="center" shrinkToFit="1"/>
      <protection locked="0"/>
    </xf>
    <xf numFmtId="49" fontId="2" fillId="33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left" vertical="center" shrinkToFit="1"/>
      <protection locked="0"/>
    </xf>
    <xf numFmtId="49" fontId="9" fillId="33" borderId="19" xfId="0" applyNumberFormat="1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left" vertical="center" shrinkToFit="1"/>
      <protection locked="0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49" fontId="9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 vertical="center" shrinkToFit="1"/>
      <protection locked="0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 vertical="center"/>
      <protection locked="0"/>
    </xf>
    <xf numFmtId="4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33" borderId="27" xfId="0" applyFont="1" applyFill="1" applyBorder="1" applyAlignment="1" applyProtection="1">
      <alignment vertical="center"/>
      <protection locked="0"/>
    </xf>
    <xf numFmtId="49" fontId="8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49" fontId="2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left" vertical="center" wrapText="1" shrinkToFit="1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left" vertical="center" wrapText="1" shrinkToFit="1"/>
      <protection locked="0"/>
    </xf>
    <xf numFmtId="0" fontId="2" fillId="33" borderId="28" xfId="0" applyFont="1" applyFill="1" applyBorder="1" applyAlignment="1" applyProtection="1">
      <alignment horizontal="left" vertical="center" shrinkToFit="1"/>
      <protection locked="0"/>
    </xf>
    <xf numFmtId="0" fontId="2" fillId="33" borderId="25" xfId="0" applyFont="1" applyFill="1" applyBorder="1" applyAlignment="1" applyProtection="1">
      <alignment horizontal="left" vertical="center" shrinkToFit="1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36" xfId="0" applyFont="1" applyFill="1" applyBorder="1" applyAlignment="1" applyProtection="1">
      <alignment horizontal="left" vertical="center" shrinkToFit="1"/>
      <protection locked="0"/>
    </xf>
    <xf numFmtId="0" fontId="2" fillId="33" borderId="37" xfId="0" applyFont="1" applyFill="1" applyBorder="1" applyAlignment="1" applyProtection="1">
      <alignment horizontal="left" vertical="center" shrinkToFit="1"/>
      <protection locked="0"/>
    </xf>
    <xf numFmtId="0" fontId="47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horizontal="left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left" vertical="center" shrinkToFit="1"/>
      <protection locked="0"/>
    </xf>
    <xf numFmtId="0" fontId="7" fillId="33" borderId="20" xfId="0" applyFont="1" applyFill="1" applyBorder="1" applyAlignment="1" applyProtection="1">
      <alignment horizontal="left" vertical="center" shrinkToFit="1"/>
      <protection locked="0"/>
    </xf>
    <xf numFmtId="0" fontId="3" fillId="33" borderId="38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0" fontId="3" fillId="33" borderId="20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>
      <alignment horizontal="center" vertical="center" wrapText="1"/>
    </xf>
    <xf numFmtId="0" fontId="3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left" vertical="center"/>
      <protection locked="0"/>
    </xf>
    <xf numFmtId="0" fontId="3" fillId="33" borderId="40" xfId="0" applyFont="1" applyFill="1" applyBorder="1" applyAlignment="1" applyProtection="1">
      <alignment horizontal="left" vertical="center" shrinkToFit="1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9" fillId="34" borderId="10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 shrinkToFit="1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shrinkToFit="1"/>
      <protection locked="0"/>
    </xf>
    <xf numFmtId="2" fontId="10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Fill="1" applyBorder="1" applyAlignment="1">
      <alignment horizontal="justify" vertical="center" wrapText="1"/>
    </xf>
    <xf numFmtId="0" fontId="10" fillId="0" borderId="42" xfId="0" applyFont="1" applyFill="1" applyBorder="1" applyAlignment="1" applyProtection="1">
      <alignment horizontal="justify" vertical="top" wrapText="1"/>
      <protection locked="0"/>
    </xf>
    <xf numFmtId="2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justify"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showGridLines="0" showZeros="0"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6.75390625" style="1" customWidth="1"/>
    <col min="2" max="2" width="41.00390625" style="2" customWidth="1"/>
    <col min="3" max="3" width="19.375" style="3" customWidth="1"/>
    <col min="4" max="4" width="6.00390625" style="2" customWidth="1"/>
    <col min="5" max="5" width="6.125" style="2" customWidth="1"/>
    <col min="6" max="6" width="7.00390625" style="2" customWidth="1"/>
    <col min="7" max="8" width="9.125" style="2" customWidth="1"/>
    <col min="9" max="9" width="13.00390625" style="2" customWidth="1"/>
    <col min="10" max="10" width="6.00390625" style="2" customWidth="1"/>
    <col min="11" max="16384" width="9.125" style="2" customWidth="1"/>
  </cols>
  <sheetData>
    <row r="1" spans="1:5" ht="15">
      <c r="A1" s="99" t="s">
        <v>127</v>
      </c>
      <c r="B1" s="100"/>
      <c r="C1" s="100"/>
      <c r="D1" s="100"/>
      <c r="E1" s="100"/>
    </row>
    <row r="2" spans="1:6" ht="15.75" thickBot="1">
      <c r="A2" s="104" t="s">
        <v>126</v>
      </c>
      <c r="B2" s="104"/>
      <c r="C2" s="5"/>
      <c r="F2" s="6"/>
    </row>
    <row r="3" spans="1:10" ht="16.5" thickBot="1" thickTop="1">
      <c r="A3" s="111" t="s">
        <v>128</v>
      </c>
      <c r="B3" s="112"/>
      <c r="C3" s="112"/>
      <c r="F3" s="110" t="s">
        <v>1</v>
      </c>
      <c r="G3" s="110"/>
      <c r="H3" s="110"/>
      <c r="I3" s="110"/>
      <c r="J3" s="110"/>
    </row>
    <row r="4" spans="6:10" ht="16.5" customHeight="1" thickBot="1" thickTop="1">
      <c r="F4" s="110"/>
      <c r="G4" s="110"/>
      <c r="H4" s="110"/>
      <c r="I4" s="110"/>
      <c r="J4" s="110"/>
    </row>
    <row r="5" spans="1:10" s="13" customFormat="1" ht="182.25" customHeight="1" thickBot="1" thickTop="1">
      <c r="A5" s="8" t="s">
        <v>2</v>
      </c>
      <c r="B5" s="9" t="s">
        <v>3</v>
      </c>
      <c r="C5" s="10" t="s">
        <v>4</v>
      </c>
      <c r="D5" s="11" t="s">
        <v>5</v>
      </c>
      <c r="E5" s="11" t="s">
        <v>0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</row>
    <row r="6" spans="1:10" s="15" customFormat="1" ht="16.5" thickBot="1" thickTop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s="16" customFormat="1" ht="16.5" customHeight="1" thickBot="1" thickTop="1">
      <c r="A7" s="105" t="s">
        <v>110</v>
      </c>
      <c r="B7" s="105"/>
      <c r="C7" s="106"/>
      <c r="D7" s="106"/>
      <c r="E7" s="105"/>
      <c r="F7" s="105"/>
      <c r="G7" s="105"/>
      <c r="H7" s="105"/>
      <c r="I7" s="105"/>
      <c r="J7" s="105"/>
    </row>
    <row r="8" spans="1:10" ht="16.5" customHeight="1" thickBot="1" thickTop="1">
      <c r="A8" s="79" t="s">
        <v>12</v>
      </c>
      <c r="B8" s="81"/>
      <c r="C8" s="82"/>
      <c r="D8" s="83"/>
      <c r="E8" s="80"/>
      <c r="F8" s="20"/>
      <c r="G8" s="21"/>
      <c r="H8" s="21"/>
      <c r="I8" s="21"/>
      <c r="J8" s="21"/>
    </row>
    <row r="9" spans="1:10" ht="16.5" customHeight="1" thickTop="1">
      <c r="A9" s="22">
        <v>2</v>
      </c>
      <c r="B9" s="61" t="s">
        <v>13</v>
      </c>
      <c r="C9" s="46" t="s">
        <v>14</v>
      </c>
      <c r="D9" s="44">
        <v>31</v>
      </c>
      <c r="E9" s="24" t="s">
        <v>111</v>
      </c>
      <c r="F9" s="36"/>
      <c r="G9" s="42">
        <f>E9/20</f>
        <v>19.5</v>
      </c>
      <c r="H9" s="22"/>
      <c r="I9" s="22">
        <v>31</v>
      </c>
      <c r="J9" s="25"/>
    </row>
    <row r="10" spans="1:10" ht="16.5" customHeight="1">
      <c r="A10" s="22">
        <v>3</v>
      </c>
      <c r="B10" s="48" t="s">
        <v>15</v>
      </c>
      <c r="C10" s="126" t="s">
        <v>16</v>
      </c>
      <c r="D10" s="85">
        <v>21</v>
      </c>
      <c r="E10" s="26" t="s">
        <v>112</v>
      </c>
      <c r="F10" s="36"/>
      <c r="G10" s="42">
        <f>E10/20</f>
        <v>14.25</v>
      </c>
      <c r="H10" s="22"/>
      <c r="I10" s="15">
        <v>21</v>
      </c>
      <c r="J10" s="25"/>
    </row>
    <row r="11" spans="1:10" ht="16.5" customHeight="1" thickBot="1">
      <c r="A11" s="22">
        <v>4</v>
      </c>
      <c r="B11" s="57" t="s">
        <v>17</v>
      </c>
      <c r="C11" s="27" t="s">
        <v>18</v>
      </c>
      <c r="D11" s="28">
        <v>11</v>
      </c>
      <c r="E11" s="26" t="s">
        <v>113</v>
      </c>
      <c r="F11" s="36"/>
      <c r="G11" s="42">
        <f>E11/20</f>
        <v>7.5</v>
      </c>
      <c r="H11" s="22"/>
      <c r="I11" s="28">
        <v>11</v>
      </c>
      <c r="J11" s="25"/>
    </row>
    <row r="12" spans="1:10" s="16" customFormat="1" ht="16.5" customHeight="1" thickBot="1" thickTop="1">
      <c r="A12" s="107" t="s">
        <v>6</v>
      </c>
      <c r="B12" s="107"/>
      <c r="C12" s="29"/>
      <c r="D12" s="30">
        <f>SUM(D8:D11)</f>
        <v>63</v>
      </c>
      <c r="E12" s="31">
        <v>825</v>
      </c>
      <c r="F12" s="33">
        <f>SUM(F8:F11)</f>
        <v>0</v>
      </c>
      <c r="G12" s="34">
        <f>SUM(G8:G11)</f>
        <v>41.25</v>
      </c>
      <c r="H12" s="34">
        <f>SUM(H8:H11)</f>
        <v>0</v>
      </c>
      <c r="I12" s="34">
        <f>SUM(I8:I11)</f>
        <v>63</v>
      </c>
      <c r="J12" s="34">
        <f>SUM(J8:J11)</f>
        <v>0</v>
      </c>
    </row>
    <row r="13" spans="1:10" ht="16.5" customHeight="1" thickBot="1" thickTop="1">
      <c r="A13" s="108" t="s">
        <v>19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ht="16.5" customHeight="1" thickTop="1">
      <c r="A14" s="18">
        <v>1</v>
      </c>
      <c r="B14" s="94" t="s">
        <v>20</v>
      </c>
      <c r="C14" s="17" t="s">
        <v>21</v>
      </c>
      <c r="D14" s="35">
        <v>10</v>
      </c>
      <c r="E14" s="19" t="s">
        <v>114</v>
      </c>
      <c r="F14" s="86"/>
      <c r="G14" s="42">
        <f>E14/20</f>
        <v>6</v>
      </c>
      <c r="H14" s="18"/>
      <c r="I14" s="35">
        <v>10</v>
      </c>
      <c r="J14" s="21"/>
    </row>
    <row r="15" spans="1:10" ht="16.5" customHeight="1">
      <c r="A15" s="22">
        <v>2</v>
      </c>
      <c r="B15" s="95" t="s">
        <v>22</v>
      </c>
      <c r="C15" s="23" t="s">
        <v>23</v>
      </c>
      <c r="D15" s="36">
        <v>10</v>
      </c>
      <c r="E15" s="24" t="s">
        <v>114</v>
      </c>
      <c r="F15" s="87"/>
      <c r="G15" s="42">
        <f>E15/20</f>
        <v>6</v>
      </c>
      <c r="H15" s="22"/>
      <c r="I15" s="36">
        <v>10</v>
      </c>
      <c r="J15" s="25"/>
    </row>
    <row r="16" spans="1:10" ht="16.5" customHeight="1" thickBot="1">
      <c r="A16" s="22">
        <v>3</v>
      </c>
      <c r="B16" s="95" t="s">
        <v>24</v>
      </c>
      <c r="C16" s="23" t="s">
        <v>25</v>
      </c>
      <c r="D16" s="36">
        <v>8</v>
      </c>
      <c r="E16" s="24" t="s">
        <v>114</v>
      </c>
      <c r="F16" s="87"/>
      <c r="G16" s="42">
        <f>E16/20</f>
        <v>6</v>
      </c>
      <c r="H16" s="22"/>
      <c r="I16" s="36">
        <v>8</v>
      </c>
      <c r="J16" s="25"/>
    </row>
    <row r="17" spans="1:18" s="16" customFormat="1" ht="16.5" customHeight="1" thickBot="1" thickTop="1">
      <c r="A17" s="107" t="s">
        <v>6</v>
      </c>
      <c r="B17" s="107"/>
      <c r="C17" s="37"/>
      <c r="D17" s="38">
        <f>SUM(D14:D16)</f>
        <v>28</v>
      </c>
      <c r="E17" s="39">
        <v>360</v>
      </c>
      <c r="F17" s="32">
        <f>SUM(F14:F16)</f>
        <v>0</v>
      </c>
      <c r="G17" s="33">
        <f>SUM(G14:G16)</f>
        <v>18</v>
      </c>
      <c r="H17" s="34">
        <f>SUM(H14:H16)</f>
        <v>0</v>
      </c>
      <c r="I17" s="34">
        <f>SUM(I14:I16)</f>
        <v>28</v>
      </c>
      <c r="J17" s="34">
        <f>SUM(J14:J16)</f>
        <v>0</v>
      </c>
      <c r="L17" s="4"/>
      <c r="M17" s="4"/>
      <c r="N17" s="4"/>
      <c r="O17" s="4"/>
      <c r="P17" s="4"/>
      <c r="Q17" s="4"/>
      <c r="R17" s="4"/>
    </row>
    <row r="18" spans="1:18" ht="16.5" customHeight="1" thickBot="1" thickTop="1">
      <c r="A18" s="109" t="s">
        <v>26</v>
      </c>
      <c r="B18" s="109"/>
      <c r="C18" s="109"/>
      <c r="D18" s="109"/>
      <c r="E18" s="109"/>
      <c r="F18" s="109"/>
      <c r="G18" s="109"/>
      <c r="H18" s="109"/>
      <c r="I18" s="109"/>
      <c r="J18" s="109"/>
      <c r="L18" s="4"/>
      <c r="M18" s="4"/>
      <c r="N18" s="4"/>
      <c r="O18" s="4"/>
      <c r="P18" s="4"/>
      <c r="Q18" s="4"/>
      <c r="R18" s="40"/>
    </row>
    <row r="19" spans="1:18" ht="16.5" customHeight="1" thickTop="1">
      <c r="A19" s="96">
        <v>1</v>
      </c>
      <c r="B19" s="97" t="s">
        <v>27</v>
      </c>
      <c r="C19" s="17" t="s">
        <v>28</v>
      </c>
      <c r="D19" s="18">
        <v>2</v>
      </c>
      <c r="E19" s="41" t="s">
        <v>115</v>
      </c>
      <c r="F19" s="88">
        <v>2</v>
      </c>
      <c r="G19" s="42">
        <f>E19/20</f>
        <v>0.75</v>
      </c>
      <c r="H19" s="18"/>
      <c r="I19" s="18">
        <v>2</v>
      </c>
      <c r="J19" s="21"/>
      <c r="L19" s="40"/>
      <c r="M19" s="40"/>
      <c r="N19" s="40"/>
      <c r="O19" s="40"/>
      <c r="P19" s="40"/>
      <c r="Q19" s="40"/>
      <c r="R19" s="40"/>
    </row>
    <row r="20" spans="1:18" ht="16.5" customHeight="1">
      <c r="A20" s="71">
        <v>2</v>
      </c>
      <c r="B20" s="98" t="s">
        <v>29</v>
      </c>
      <c r="C20" s="23" t="s">
        <v>30</v>
      </c>
      <c r="D20" s="22">
        <v>2</v>
      </c>
      <c r="E20" s="42" t="s">
        <v>115</v>
      </c>
      <c r="F20" s="89">
        <v>2</v>
      </c>
      <c r="G20" s="42">
        <f>E20/20</f>
        <v>0.75</v>
      </c>
      <c r="H20" s="22"/>
      <c r="I20" s="22">
        <v>2</v>
      </c>
      <c r="J20" s="25"/>
      <c r="L20" s="40"/>
      <c r="M20" s="40"/>
      <c r="N20" s="40"/>
      <c r="O20" s="40"/>
      <c r="P20" s="40"/>
      <c r="Q20" s="40"/>
      <c r="R20" s="40"/>
    </row>
    <row r="21" spans="1:10" ht="16.5" customHeight="1">
      <c r="A21" s="71">
        <v>3</v>
      </c>
      <c r="B21" s="98" t="s">
        <v>31</v>
      </c>
      <c r="C21" s="23" t="s">
        <v>30</v>
      </c>
      <c r="D21" s="22">
        <v>2</v>
      </c>
      <c r="E21" s="42" t="s">
        <v>115</v>
      </c>
      <c r="F21" s="89">
        <v>2</v>
      </c>
      <c r="G21" s="42">
        <f>E21/20</f>
        <v>0.75</v>
      </c>
      <c r="H21" s="22"/>
      <c r="I21" s="22">
        <v>2</v>
      </c>
      <c r="J21" s="25"/>
    </row>
    <row r="22" spans="1:10" ht="16.5" customHeight="1" thickBot="1">
      <c r="A22" s="71">
        <v>4</v>
      </c>
      <c r="B22" s="98" t="s">
        <v>32</v>
      </c>
      <c r="C22" s="23" t="s">
        <v>33</v>
      </c>
      <c r="D22" s="22">
        <v>2</v>
      </c>
      <c r="E22" s="42" t="s">
        <v>115</v>
      </c>
      <c r="F22" s="89">
        <v>2</v>
      </c>
      <c r="G22" s="42">
        <f>E22/20</f>
        <v>0.75</v>
      </c>
      <c r="H22" s="22"/>
      <c r="I22" s="22">
        <v>2</v>
      </c>
      <c r="J22" s="25"/>
    </row>
    <row r="23" spans="1:10" s="16" customFormat="1" ht="16.5" customHeight="1" thickBot="1" thickTop="1">
      <c r="A23" s="107" t="s">
        <v>6</v>
      </c>
      <c r="B23" s="107"/>
      <c r="C23" s="29"/>
      <c r="D23" s="30">
        <f>SUM(D19:D22)</f>
        <v>8</v>
      </c>
      <c r="E23" s="43">
        <v>60</v>
      </c>
      <c r="F23" s="34">
        <v>8</v>
      </c>
      <c r="G23" s="34">
        <f>SUM(G19:G22)</f>
        <v>3</v>
      </c>
      <c r="H23" s="34">
        <f>SUM(H19:H22)</f>
        <v>0</v>
      </c>
      <c r="I23" s="34">
        <f>SUM(I19:I22)</f>
        <v>8</v>
      </c>
      <c r="J23" s="34">
        <f>SUM(J19:J22)</f>
        <v>0</v>
      </c>
    </row>
    <row r="24" spans="1:10" ht="16.5" customHeight="1" thickBot="1" thickTop="1">
      <c r="A24" s="108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0" ht="16.5" customHeight="1" thickTop="1">
      <c r="A25" s="44">
        <v>1</v>
      </c>
      <c r="B25" s="45" t="s">
        <v>35</v>
      </c>
      <c r="C25" s="46" t="s">
        <v>36</v>
      </c>
      <c r="D25" s="44">
        <v>2</v>
      </c>
      <c r="E25" s="47" t="s">
        <v>116</v>
      </c>
      <c r="F25" s="90"/>
      <c r="G25" s="42">
        <f aca="true" t="shared" si="0" ref="G25:G30">E25/20</f>
        <v>1.5</v>
      </c>
      <c r="H25" s="18"/>
      <c r="I25" s="44">
        <v>3</v>
      </c>
      <c r="J25" s="21"/>
    </row>
    <row r="26" spans="1:10" ht="16.5" customHeight="1">
      <c r="A26" s="22">
        <v>2</v>
      </c>
      <c r="B26" s="48" t="s">
        <v>37</v>
      </c>
      <c r="C26" s="23" t="s">
        <v>38</v>
      </c>
      <c r="D26" s="22">
        <v>2</v>
      </c>
      <c r="E26" s="42" t="s">
        <v>116</v>
      </c>
      <c r="F26" s="89"/>
      <c r="G26" s="42">
        <f t="shared" si="0"/>
        <v>1.5</v>
      </c>
      <c r="H26" s="22"/>
      <c r="I26" s="22">
        <v>2</v>
      </c>
      <c r="J26" s="25"/>
    </row>
    <row r="27" spans="1:10" ht="16.5" customHeight="1">
      <c r="A27" s="22">
        <v>3</v>
      </c>
      <c r="B27" s="48" t="s">
        <v>117</v>
      </c>
      <c r="C27" s="23" t="s">
        <v>59</v>
      </c>
      <c r="D27" s="22">
        <v>1</v>
      </c>
      <c r="E27" s="42" t="s">
        <v>115</v>
      </c>
      <c r="F27" s="89"/>
      <c r="G27" s="42">
        <f t="shared" si="0"/>
        <v>0.75</v>
      </c>
      <c r="H27" s="22"/>
      <c r="I27" s="22"/>
      <c r="J27" s="25"/>
    </row>
    <row r="28" spans="1:10" ht="16.5" customHeight="1">
      <c r="A28" s="22">
        <v>3</v>
      </c>
      <c r="B28" s="48" t="s">
        <v>39</v>
      </c>
      <c r="C28" s="23" t="s">
        <v>40</v>
      </c>
      <c r="D28" s="22">
        <v>2</v>
      </c>
      <c r="E28" s="42" t="s">
        <v>116</v>
      </c>
      <c r="F28" s="89"/>
      <c r="G28" s="42">
        <f t="shared" si="0"/>
        <v>1.5</v>
      </c>
      <c r="H28" s="22"/>
      <c r="I28" s="22">
        <v>2</v>
      </c>
      <c r="J28" s="25"/>
    </row>
    <row r="29" spans="1:10" ht="16.5" customHeight="1">
      <c r="A29" s="22">
        <v>4</v>
      </c>
      <c r="B29" s="48" t="s">
        <v>41</v>
      </c>
      <c r="C29" s="23" t="s">
        <v>42</v>
      </c>
      <c r="D29" s="22">
        <v>1</v>
      </c>
      <c r="E29" s="42" t="s">
        <v>115</v>
      </c>
      <c r="F29" s="89"/>
      <c r="G29" s="42">
        <f t="shared" si="0"/>
        <v>0.75</v>
      </c>
      <c r="H29" s="22"/>
      <c r="I29" s="22">
        <v>1</v>
      </c>
      <c r="J29" s="25"/>
    </row>
    <row r="30" spans="1:10" ht="16.5" customHeight="1" thickBot="1">
      <c r="A30" s="22">
        <v>5</v>
      </c>
      <c r="B30" s="48" t="s">
        <v>43</v>
      </c>
      <c r="C30" s="23" t="s">
        <v>44</v>
      </c>
      <c r="D30" s="22">
        <v>1</v>
      </c>
      <c r="E30" s="42" t="s">
        <v>115</v>
      </c>
      <c r="F30" s="89"/>
      <c r="G30" s="42">
        <f t="shared" si="0"/>
        <v>0.75</v>
      </c>
      <c r="H30" s="22"/>
      <c r="I30" s="22">
        <v>1</v>
      </c>
      <c r="J30" s="25"/>
    </row>
    <row r="31" spans="1:10" s="16" customFormat="1" ht="16.5" customHeight="1" thickBot="1" thickTop="1">
      <c r="A31" s="107" t="s">
        <v>6</v>
      </c>
      <c r="B31" s="107"/>
      <c r="C31" s="49"/>
      <c r="D31" s="50">
        <f>SUM(D25:D30)</f>
        <v>9</v>
      </c>
      <c r="E31" s="51">
        <v>135</v>
      </c>
      <c r="F31" s="52">
        <f>SUM(F25:F30)</f>
        <v>0</v>
      </c>
      <c r="G31" s="53">
        <f>SUM(G25:G30)</f>
        <v>6.75</v>
      </c>
      <c r="H31" s="53">
        <f>SUM(H25:H30)</f>
        <v>0</v>
      </c>
      <c r="I31" s="53">
        <f>SUM(I25:I30)</f>
        <v>9</v>
      </c>
      <c r="J31" s="53">
        <f>SUM(J25:J30)</f>
        <v>0</v>
      </c>
    </row>
    <row r="32" spans="1:10" ht="16.5" customHeight="1" thickBot="1" thickTop="1">
      <c r="A32" s="108" t="s">
        <v>45</v>
      </c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0" ht="29.25" customHeight="1" thickBot="1" thickTop="1">
      <c r="A33" s="44">
        <v>1</v>
      </c>
      <c r="B33" s="91" t="s">
        <v>46</v>
      </c>
      <c r="C33" s="46" t="s">
        <v>47</v>
      </c>
      <c r="D33" s="44">
        <v>2</v>
      </c>
      <c r="E33" s="47" t="s">
        <v>116</v>
      </c>
      <c r="F33" s="90">
        <v>2</v>
      </c>
      <c r="G33" s="42">
        <f>E33/20</f>
        <v>1.5</v>
      </c>
      <c r="H33" s="18"/>
      <c r="I33" s="18">
        <v>2</v>
      </c>
      <c r="J33" s="21"/>
    </row>
    <row r="34" spans="1:10" s="16" customFormat="1" ht="16.5" customHeight="1" thickBot="1" thickTop="1">
      <c r="A34" s="113" t="s">
        <v>6</v>
      </c>
      <c r="B34" s="113"/>
      <c r="C34" s="54"/>
      <c r="D34" s="55">
        <f>SUM(D33:D33)</f>
        <v>2</v>
      </c>
      <c r="E34" s="56">
        <v>30</v>
      </c>
      <c r="F34" s="53">
        <v>2</v>
      </c>
      <c r="G34" s="53">
        <f>SUM(G33:G33)</f>
        <v>1.5</v>
      </c>
      <c r="H34" s="53">
        <f>SUM(H33:H33)</f>
        <v>0</v>
      </c>
      <c r="I34" s="53">
        <f>SUM(I33:I33)</f>
        <v>2</v>
      </c>
      <c r="J34" s="53">
        <f>SUM(J33:J33)</f>
        <v>0</v>
      </c>
    </row>
    <row r="35" spans="1:10" s="16" customFormat="1" ht="16.5" customHeight="1" thickBot="1" thickTop="1">
      <c r="A35" s="108" t="s">
        <v>48</v>
      </c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ht="30" customHeight="1" thickTop="1">
      <c r="A36" s="44">
        <v>1</v>
      </c>
      <c r="B36" s="91" t="s">
        <v>49</v>
      </c>
      <c r="C36" s="46" t="s">
        <v>47</v>
      </c>
      <c r="D36" s="44">
        <v>3</v>
      </c>
      <c r="E36" s="47" t="s">
        <v>116</v>
      </c>
      <c r="F36" s="90"/>
      <c r="G36" s="42">
        <f aca="true" t="shared" si="1" ref="G36:G42">E36/20</f>
        <v>1.5</v>
      </c>
      <c r="H36" s="18"/>
      <c r="I36" s="44">
        <v>3</v>
      </c>
      <c r="J36" s="21"/>
    </row>
    <row r="37" spans="1:10" ht="16.5" customHeight="1">
      <c r="A37" s="22">
        <v>2</v>
      </c>
      <c r="B37" s="48" t="s">
        <v>50</v>
      </c>
      <c r="C37" s="23" t="s">
        <v>120</v>
      </c>
      <c r="D37" s="22">
        <v>2</v>
      </c>
      <c r="E37" s="42" t="s">
        <v>116</v>
      </c>
      <c r="F37" s="89"/>
      <c r="G37" s="42">
        <f t="shared" si="1"/>
        <v>1.5</v>
      </c>
      <c r="H37" s="22"/>
      <c r="I37" s="22">
        <v>3</v>
      </c>
      <c r="J37" s="25"/>
    </row>
    <row r="38" spans="1:10" ht="16.5" customHeight="1">
      <c r="A38" s="22">
        <v>3</v>
      </c>
      <c r="B38" s="48" t="s">
        <v>51</v>
      </c>
      <c r="C38" s="23" t="s">
        <v>121</v>
      </c>
      <c r="D38" s="22">
        <v>1</v>
      </c>
      <c r="E38" s="42" t="s">
        <v>115</v>
      </c>
      <c r="F38" s="89"/>
      <c r="G38" s="42">
        <f t="shared" si="1"/>
        <v>0.75</v>
      </c>
      <c r="H38" s="22"/>
      <c r="I38" s="22">
        <v>1</v>
      </c>
      <c r="J38" s="25"/>
    </row>
    <row r="39" spans="1:10" ht="16.5" customHeight="1">
      <c r="A39" s="22">
        <v>4</v>
      </c>
      <c r="B39" s="48" t="s">
        <v>52</v>
      </c>
      <c r="C39" s="23" t="s">
        <v>122</v>
      </c>
      <c r="D39" s="22">
        <v>3</v>
      </c>
      <c r="E39" s="42" t="s">
        <v>116</v>
      </c>
      <c r="F39" s="89"/>
      <c r="G39" s="42">
        <f t="shared" si="1"/>
        <v>1.5</v>
      </c>
      <c r="H39" s="22"/>
      <c r="I39" s="22">
        <v>3</v>
      </c>
      <c r="J39" s="25"/>
    </row>
    <row r="40" spans="1:10" ht="16.5" customHeight="1">
      <c r="A40" s="22">
        <v>5</v>
      </c>
      <c r="B40" s="48" t="s">
        <v>53</v>
      </c>
      <c r="C40" s="23" t="s">
        <v>123</v>
      </c>
      <c r="D40" s="22">
        <v>2</v>
      </c>
      <c r="E40" s="42" t="s">
        <v>116</v>
      </c>
      <c r="F40" s="89"/>
      <c r="G40" s="42">
        <f t="shared" si="1"/>
        <v>1.5</v>
      </c>
      <c r="H40" s="22"/>
      <c r="I40" s="22">
        <v>3</v>
      </c>
      <c r="J40" s="25"/>
    </row>
    <row r="41" spans="1:10" ht="16.5" customHeight="1">
      <c r="A41" s="28">
        <v>6</v>
      </c>
      <c r="B41" s="57" t="s">
        <v>54</v>
      </c>
      <c r="C41" s="27" t="s">
        <v>124</v>
      </c>
      <c r="D41" s="28">
        <v>2</v>
      </c>
      <c r="E41" s="58" t="s">
        <v>116</v>
      </c>
      <c r="F41" s="92"/>
      <c r="G41" s="42">
        <f t="shared" si="1"/>
        <v>1.5</v>
      </c>
      <c r="H41" s="28"/>
      <c r="I41" s="28">
        <v>3</v>
      </c>
      <c r="J41" s="59"/>
    </row>
    <row r="42" spans="1:10" ht="16.5" customHeight="1" thickBot="1">
      <c r="A42" s="28">
        <v>7</v>
      </c>
      <c r="B42" s="57" t="s">
        <v>55</v>
      </c>
      <c r="C42" s="27" t="s">
        <v>125</v>
      </c>
      <c r="D42" s="28">
        <v>2</v>
      </c>
      <c r="E42" s="58" t="s">
        <v>116</v>
      </c>
      <c r="F42" s="92"/>
      <c r="G42" s="42">
        <f t="shared" si="1"/>
        <v>1.5</v>
      </c>
      <c r="H42" s="28"/>
      <c r="I42" s="28">
        <v>2</v>
      </c>
      <c r="J42" s="59"/>
    </row>
    <row r="43" spans="1:10" s="16" customFormat="1" ht="16.5" customHeight="1" thickBot="1" thickTop="1">
      <c r="A43" s="107" t="s">
        <v>6</v>
      </c>
      <c r="B43" s="107"/>
      <c r="C43" s="60"/>
      <c r="D43" s="32">
        <f>SUM(D36:D42)</f>
        <v>15</v>
      </c>
      <c r="E43" s="31">
        <v>195</v>
      </c>
      <c r="F43" s="33">
        <f>SUM(F36:F42)</f>
        <v>0</v>
      </c>
      <c r="G43" s="33">
        <f>SUM(G36:G42)</f>
        <v>9.75</v>
      </c>
      <c r="H43" s="34">
        <f>SUM(H36:H42)</f>
        <v>0</v>
      </c>
      <c r="I43" s="34">
        <f>SUM(I36:I42)</f>
        <v>18</v>
      </c>
      <c r="J43" s="34">
        <f>SUM(J36:J42)</f>
        <v>0</v>
      </c>
    </row>
    <row r="44" spans="1:10" ht="16.5" customHeight="1" thickBot="1" thickTop="1">
      <c r="A44" s="114" t="s">
        <v>56</v>
      </c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6.5" customHeight="1" thickBot="1" thickTop="1">
      <c r="A45" s="18">
        <v>1</v>
      </c>
      <c r="B45" s="61" t="s">
        <v>57</v>
      </c>
      <c r="C45" s="17" t="s">
        <v>58</v>
      </c>
      <c r="D45" s="18">
        <v>2</v>
      </c>
      <c r="E45" s="73" t="s">
        <v>116</v>
      </c>
      <c r="F45" s="64"/>
      <c r="G45" s="73">
        <f>E45/20</f>
        <v>1.5</v>
      </c>
      <c r="H45" s="64"/>
      <c r="I45" s="21"/>
      <c r="J45" s="21"/>
    </row>
    <row r="46" spans="1:10" s="16" customFormat="1" ht="16.5" customHeight="1" thickBot="1" thickTop="1">
      <c r="A46" s="115" t="s">
        <v>6</v>
      </c>
      <c r="B46" s="115"/>
      <c r="C46" s="29"/>
      <c r="D46" s="30">
        <f>SUM(D45:D45)</f>
        <v>2</v>
      </c>
      <c r="E46" s="30">
        <v>30</v>
      </c>
      <c r="F46" s="30">
        <f>SUM(F45:F45)</f>
        <v>0</v>
      </c>
      <c r="G46" s="30">
        <f>SUM(G45:G45)</f>
        <v>1.5</v>
      </c>
      <c r="H46" s="30">
        <f>SUM(H45:H45)</f>
        <v>0</v>
      </c>
      <c r="I46" s="34">
        <f>SUM(I45:I45)</f>
        <v>0</v>
      </c>
      <c r="J46" s="34">
        <f>SUM(J45:J45)</f>
        <v>0</v>
      </c>
    </row>
    <row r="47" spans="1:10" ht="16.5" customHeight="1" thickBot="1" thickTop="1">
      <c r="A47" s="108" t="s">
        <v>60</v>
      </c>
      <c r="B47" s="108"/>
      <c r="C47" s="108"/>
      <c r="D47" s="108"/>
      <c r="E47" s="108"/>
      <c r="F47" s="108"/>
      <c r="G47" s="108"/>
      <c r="H47" s="108"/>
      <c r="I47" s="108"/>
      <c r="J47" s="108"/>
    </row>
    <row r="48" spans="1:10" ht="16.5" customHeight="1" thickTop="1">
      <c r="A48" s="18">
        <v>1</v>
      </c>
      <c r="B48" s="61" t="s">
        <v>61</v>
      </c>
      <c r="C48" s="17" t="s">
        <v>62</v>
      </c>
      <c r="D48" s="18">
        <v>3</v>
      </c>
      <c r="E48" s="41" t="s">
        <v>116</v>
      </c>
      <c r="F48" s="88"/>
      <c r="G48" s="42">
        <f aca="true" t="shared" si="2" ref="G48:G55">E48/20</f>
        <v>1.5</v>
      </c>
      <c r="H48" s="18"/>
      <c r="I48" s="18">
        <v>3</v>
      </c>
      <c r="J48" s="21"/>
    </row>
    <row r="49" spans="1:10" ht="16.5" customHeight="1">
      <c r="A49" s="44">
        <v>2</v>
      </c>
      <c r="B49" s="45" t="s">
        <v>63</v>
      </c>
      <c r="C49" s="46" t="s">
        <v>64</v>
      </c>
      <c r="D49" s="44">
        <v>3</v>
      </c>
      <c r="E49" s="47" t="s">
        <v>116</v>
      </c>
      <c r="F49" s="90"/>
      <c r="G49" s="42">
        <f t="shared" si="2"/>
        <v>1.5</v>
      </c>
      <c r="H49" s="44"/>
      <c r="I49" s="44">
        <v>3</v>
      </c>
      <c r="J49" s="62"/>
    </row>
    <row r="50" spans="1:10" ht="16.5" customHeight="1">
      <c r="A50" s="22">
        <v>3</v>
      </c>
      <c r="B50" s="48" t="s">
        <v>65</v>
      </c>
      <c r="C50" s="23" t="s">
        <v>66</v>
      </c>
      <c r="D50" s="22">
        <v>3</v>
      </c>
      <c r="E50" s="42" t="s">
        <v>116</v>
      </c>
      <c r="F50" s="89"/>
      <c r="G50" s="42">
        <f t="shared" si="2"/>
        <v>1.5</v>
      </c>
      <c r="H50" s="22"/>
      <c r="I50" s="22">
        <v>3</v>
      </c>
      <c r="J50" s="25"/>
    </row>
    <row r="51" spans="1:10" ht="16.5" customHeight="1">
      <c r="A51" s="22">
        <v>4</v>
      </c>
      <c r="B51" s="48" t="s">
        <v>67</v>
      </c>
      <c r="C51" s="23" t="s">
        <v>68</v>
      </c>
      <c r="D51" s="22">
        <v>3</v>
      </c>
      <c r="E51" s="42" t="s">
        <v>116</v>
      </c>
      <c r="F51" s="89"/>
      <c r="G51" s="42">
        <f t="shared" si="2"/>
        <v>1.5</v>
      </c>
      <c r="H51" s="22"/>
      <c r="I51" s="22">
        <v>3</v>
      </c>
      <c r="J51" s="25"/>
    </row>
    <row r="52" spans="1:10" ht="31.5" customHeight="1">
      <c r="A52" s="22">
        <v>5</v>
      </c>
      <c r="B52" s="93" t="s">
        <v>129</v>
      </c>
      <c r="C52" s="23" t="s">
        <v>69</v>
      </c>
      <c r="D52" s="22">
        <v>3</v>
      </c>
      <c r="E52" s="42" t="s">
        <v>116</v>
      </c>
      <c r="F52" s="89"/>
      <c r="G52" s="42">
        <f t="shared" si="2"/>
        <v>1.5</v>
      </c>
      <c r="H52" s="22"/>
      <c r="I52" s="22">
        <v>3</v>
      </c>
      <c r="J52" s="25"/>
    </row>
    <row r="53" spans="1:10" ht="16.5" customHeight="1">
      <c r="A53" s="22">
        <v>6</v>
      </c>
      <c r="B53" s="48" t="s">
        <v>70</v>
      </c>
      <c r="C53" s="23" t="s">
        <v>71</v>
      </c>
      <c r="D53" s="22">
        <v>3</v>
      </c>
      <c r="E53" s="42" t="s">
        <v>116</v>
      </c>
      <c r="F53" s="89"/>
      <c r="G53" s="42">
        <f t="shared" si="2"/>
        <v>1.5</v>
      </c>
      <c r="H53" s="22"/>
      <c r="I53" s="22"/>
      <c r="J53" s="25"/>
    </row>
    <row r="54" spans="1:10" ht="16.5" customHeight="1">
      <c r="A54" s="22">
        <v>7</v>
      </c>
      <c r="B54" s="48" t="s">
        <v>72</v>
      </c>
      <c r="C54" s="23" t="s">
        <v>73</v>
      </c>
      <c r="D54" s="22">
        <v>3</v>
      </c>
      <c r="E54" s="42" t="s">
        <v>116</v>
      </c>
      <c r="F54" s="89"/>
      <c r="G54" s="42">
        <f t="shared" si="2"/>
        <v>1.5</v>
      </c>
      <c r="H54" s="22"/>
      <c r="I54" s="22"/>
      <c r="J54" s="25"/>
    </row>
    <row r="55" spans="1:10" ht="16.5" customHeight="1" thickBot="1">
      <c r="A55" s="63">
        <v>8</v>
      </c>
      <c r="B55" s="48" t="s">
        <v>74</v>
      </c>
      <c r="C55" s="23" t="s">
        <v>75</v>
      </c>
      <c r="D55" s="22">
        <v>3</v>
      </c>
      <c r="E55" s="42" t="s">
        <v>116</v>
      </c>
      <c r="F55" s="92"/>
      <c r="G55" s="42">
        <f t="shared" si="2"/>
        <v>1.5</v>
      </c>
      <c r="H55" s="28"/>
      <c r="I55" s="22"/>
      <c r="J55" s="59"/>
    </row>
    <row r="56" spans="1:10" s="16" customFormat="1" ht="16.5" customHeight="1" thickBot="1" thickTop="1">
      <c r="A56" s="115" t="s">
        <v>6</v>
      </c>
      <c r="B56" s="115"/>
      <c r="C56" s="60"/>
      <c r="D56" s="32">
        <f>SUM(D48:D52)</f>
        <v>15</v>
      </c>
      <c r="E56" s="31">
        <v>150</v>
      </c>
      <c r="F56" s="33">
        <v>15</v>
      </c>
      <c r="G56" s="84">
        <f>SUM(G51:G55)</f>
        <v>7.5</v>
      </c>
      <c r="H56" s="34">
        <f>SUM(H48:H55)</f>
        <v>0</v>
      </c>
      <c r="I56" s="34">
        <f>SUM(I48:I55)</f>
        <v>15</v>
      </c>
      <c r="J56" s="34">
        <f>SUM(J48:J55)</f>
        <v>0</v>
      </c>
    </row>
    <row r="57" spans="1:10" ht="16.5" customHeight="1" thickBot="1" thickTop="1">
      <c r="A57" s="117" t="s">
        <v>76</v>
      </c>
      <c r="B57" s="117"/>
      <c r="C57" s="117"/>
      <c r="D57" s="117"/>
      <c r="E57" s="117"/>
      <c r="F57" s="117"/>
      <c r="G57" s="117"/>
      <c r="H57" s="117"/>
      <c r="I57" s="117"/>
      <c r="J57" s="117"/>
    </row>
    <row r="58" spans="1:10" ht="34.5" customHeight="1" thickTop="1">
      <c r="A58" s="44">
        <v>1</v>
      </c>
      <c r="B58" s="91" t="s">
        <v>77</v>
      </c>
      <c r="C58" s="46" t="s">
        <v>78</v>
      </c>
      <c r="D58" s="44">
        <v>2</v>
      </c>
      <c r="E58" s="47" t="s">
        <v>115</v>
      </c>
      <c r="F58" s="90">
        <v>2</v>
      </c>
      <c r="G58" s="42">
        <f>E58/20</f>
        <v>0.75</v>
      </c>
      <c r="H58" s="18"/>
      <c r="I58" s="18">
        <v>2</v>
      </c>
      <c r="J58" s="21"/>
    </row>
    <row r="59" spans="1:10" ht="32.25" customHeight="1" thickBot="1">
      <c r="A59" s="22">
        <v>2</v>
      </c>
      <c r="B59" s="93" t="s">
        <v>79</v>
      </c>
      <c r="C59" s="23" t="s">
        <v>80</v>
      </c>
      <c r="D59" s="22">
        <v>3</v>
      </c>
      <c r="E59" s="42" t="s">
        <v>116</v>
      </c>
      <c r="F59" s="89">
        <v>3</v>
      </c>
      <c r="G59" s="42">
        <f>E59/20</f>
        <v>1.5</v>
      </c>
      <c r="H59" s="22"/>
      <c r="I59" s="22">
        <v>3</v>
      </c>
      <c r="J59" s="25"/>
    </row>
    <row r="60" spans="1:10" s="16" customFormat="1" ht="16.5" customHeight="1" thickBot="1" thickTop="1">
      <c r="A60" s="115" t="s">
        <v>6</v>
      </c>
      <c r="B60" s="115"/>
      <c r="C60" s="29"/>
      <c r="D60" s="30">
        <f>SUM(D58:D59)</f>
        <v>5</v>
      </c>
      <c r="E60" s="43">
        <v>45</v>
      </c>
      <c r="F60" s="34">
        <v>2</v>
      </c>
      <c r="G60" s="84">
        <f>SUM(G59:G59)</f>
        <v>1.5</v>
      </c>
      <c r="H60" s="34">
        <f>SUM(H58:H59)</f>
        <v>0</v>
      </c>
      <c r="I60" s="34">
        <f>SUM(I58:I59)</f>
        <v>5</v>
      </c>
      <c r="J60" s="34">
        <f>SUM(J58:J59)</f>
        <v>0</v>
      </c>
    </row>
    <row r="61" spans="1:10" ht="16.5" customHeight="1" thickBot="1" thickTop="1">
      <c r="A61" s="108" t="s">
        <v>81</v>
      </c>
      <c r="B61" s="108"/>
      <c r="C61" s="108"/>
      <c r="D61" s="108"/>
      <c r="E61" s="108"/>
      <c r="F61" s="108"/>
      <c r="G61" s="108"/>
      <c r="H61" s="108"/>
      <c r="I61" s="108"/>
      <c r="J61" s="108"/>
    </row>
    <row r="62" spans="1:10" ht="16.5" customHeight="1" thickBot="1" thickTop="1">
      <c r="A62" s="7"/>
      <c r="B62" s="101" t="s">
        <v>82</v>
      </c>
      <c r="C62" s="72" t="s">
        <v>83</v>
      </c>
      <c r="D62" s="7">
        <v>3</v>
      </c>
      <c r="E62" s="73" t="s">
        <v>116</v>
      </c>
      <c r="F62" s="64"/>
      <c r="G62" s="73">
        <f>E62/20</f>
        <v>1.5</v>
      </c>
      <c r="H62" s="64"/>
      <c r="I62" s="7">
        <v>3</v>
      </c>
      <c r="J62" s="21"/>
    </row>
    <row r="63" spans="1:10" s="16" customFormat="1" ht="16.5" customHeight="1" thickBot="1" thickTop="1">
      <c r="A63" s="118" t="s">
        <v>6</v>
      </c>
      <c r="B63" s="118"/>
      <c r="C63" s="102"/>
      <c r="D63" s="30">
        <f>SUM(D62:D62)</f>
        <v>3</v>
      </c>
      <c r="E63" s="30">
        <v>30</v>
      </c>
      <c r="F63" s="64"/>
      <c r="G63" s="7">
        <v>1.5</v>
      </c>
      <c r="H63" s="64"/>
      <c r="I63" s="7">
        <v>3</v>
      </c>
      <c r="J63" s="64"/>
    </row>
    <row r="64" spans="1:10" ht="16.5" customHeight="1" thickBot="1" thickTop="1">
      <c r="A64" s="117" t="s">
        <v>84</v>
      </c>
      <c r="B64" s="117"/>
      <c r="C64" s="117"/>
      <c r="D64" s="117"/>
      <c r="E64" s="117"/>
      <c r="F64" s="117"/>
      <c r="G64" s="117"/>
      <c r="H64" s="117"/>
      <c r="I64" s="117"/>
      <c r="J64" s="117"/>
    </row>
    <row r="65" spans="1:10" ht="16.5" customHeight="1" thickBot="1" thickTop="1">
      <c r="A65" s="44">
        <v>1</v>
      </c>
      <c r="B65" s="45" t="s">
        <v>85</v>
      </c>
      <c r="C65" s="46" t="s">
        <v>86</v>
      </c>
      <c r="D65" s="44">
        <v>21</v>
      </c>
      <c r="E65" s="47" t="s">
        <v>118</v>
      </c>
      <c r="F65" s="90">
        <v>21</v>
      </c>
      <c r="G65" s="42">
        <f>E65/20</f>
        <v>3</v>
      </c>
      <c r="H65" s="18"/>
      <c r="I65" s="18">
        <v>21</v>
      </c>
      <c r="J65" s="21"/>
    </row>
    <row r="66" spans="1:10" s="16" customFormat="1" ht="16.5" customHeight="1" thickBot="1" thickTop="1">
      <c r="A66" s="65" t="s">
        <v>6</v>
      </c>
      <c r="B66" s="66"/>
      <c r="C66" s="29"/>
      <c r="D66" s="30">
        <f>SUM(D65:D65)</f>
        <v>21</v>
      </c>
      <c r="E66" s="43">
        <v>60</v>
      </c>
      <c r="F66" s="34">
        <v>21</v>
      </c>
      <c r="G66" s="34">
        <f>SUM(G65:G65)</f>
        <v>3</v>
      </c>
      <c r="H66" s="34">
        <f>SUM(H65:H65)</f>
        <v>0</v>
      </c>
      <c r="I66" s="34">
        <f>SUM(I65:I65)</f>
        <v>21</v>
      </c>
      <c r="J66" s="34">
        <f>SUM(J65:J65)</f>
        <v>0</v>
      </c>
    </row>
    <row r="67" spans="1:10" ht="16.5" customHeight="1" thickBot="1" thickTop="1">
      <c r="A67" s="119" t="s">
        <v>87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5.75" thickTop="1">
      <c r="A68" s="18">
        <v>1</v>
      </c>
      <c r="B68" s="93" t="s">
        <v>88</v>
      </c>
      <c r="C68" s="23" t="s">
        <v>89</v>
      </c>
      <c r="D68" s="22"/>
      <c r="E68" s="42" t="s">
        <v>118</v>
      </c>
      <c r="F68" s="89"/>
      <c r="G68" s="42"/>
      <c r="H68" s="18"/>
      <c r="I68" s="18"/>
      <c r="J68" s="21"/>
    </row>
    <row r="69" spans="1:10" ht="16.5" customHeight="1">
      <c r="A69" s="67" t="s">
        <v>90</v>
      </c>
      <c r="B69" s="68"/>
      <c r="C69" s="69"/>
      <c r="D69" s="22"/>
      <c r="E69" s="42"/>
      <c r="F69" s="89"/>
      <c r="G69" s="42">
        <f>E69/20</f>
        <v>0</v>
      </c>
      <c r="H69" s="22"/>
      <c r="I69" s="22"/>
      <c r="J69" s="25"/>
    </row>
    <row r="70" spans="1:10" ht="16.5" customHeight="1">
      <c r="A70" s="22">
        <v>1</v>
      </c>
      <c r="B70" s="48" t="s">
        <v>91</v>
      </c>
      <c r="C70" s="70" t="s">
        <v>92</v>
      </c>
      <c r="D70" s="22">
        <v>2</v>
      </c>
      <c r="E70" s="42" t="s">
        <v>116</v>
      </c>
      <c r="F70" s="89">
        <v>2</v>
      </c>
      <c r="G70" s="42">
        <f>E70/20</f>
        <v>1.5</v>
      </c>
      <c r="H70" s="22"/>
      <c r="I70" s="22"/>
      <c r="J70" s="25"/>
    </row>
    <row r="71" spans="1:10" ht="15.75" thickBot="1">
      <c r="A71" s="63">
        <v>2</v>
      </c>
      <c r="B71" s="93" t="s">
        <v>93</v>
      </c>
      <c r="C71" s="70" t="s">
        <v>94</v>
      </c>
      <c r="D71" s="22"/>
      <c r="E71" s="42"/>
      <c r="F71" s="89"/>
      <c r="G71" s="42">
        <f>E71/20</f>
        <v>0</v>
      </c>
      <c r="H71" s="28"/>
      <c r="I71" s="28"/>
      <c r="J71" s="59"/>
    </row>
    <row r="72" spans="1:10" s="16" customFormat="1" ht="16.5" customHeight="1" thickBot="1" thickTop="1">
      <c r="A72" s="107" t="s">
        <v>6</v>
      </c>
      <c r="B72" s="107"/>
      <c r="C72" s="29"/>
      <c r="D72" s="30">
        <f>SUM(D68:D71)</f>
        <v>2</v>
      </c>
      <c r="E72" s="43">
        <v>90</v>
      </c>
      <c r="F72" s="34">
        <v>2</v>
      </c>
      <c r="G72" s="84">
        <f>SUM(G69:G71)</f>
        <v>1.5</v>
      </c>
      <c r="H72" s="34">
        <f>SUM(H68:H71)</f>
        <v>0</v>
      </c>
      <c r="I72" s="34">
        <f>SUM(I68:I71)</f>
        <v>0</v>
      </c>
      <c r="J72" s="34">
        <f>SUM(J68:J71)</f>
        <v>0</v>
      </c>
    </row>
    <row r="73" spans="1:10" ht="16.5" customHeight="1" thickBot="1" thickTop="1">
      <c r="A73" s="108" t="s">
        <v>95</v>
      </c>
      <c r="B73" s="108"/>
      <c r="C73" s="108"/>
      <c r="D73" s="108"/>
      <c r="E73" s="108"/>
      <c r="F73" s="108"/>
      <c r="G73" s="108"/>
      <c r="H73" s="108"/>
      <c r="I73" s="108"/>
      <c r="J73" s="108"/>
    </row>
    <row r="74" spans="1:10" ht="16.5" customHeight="1" thickBot="1" thickTop="1">
      <c r="A74" s="44">
        <v>1</v>
      </c>
      <c r="B74" s="45" t="s">
        <v>96</v>
      </c>
      <c r="C74" s="46" t="s">
        <v>97</v>
      </c>
      <c r="D74" s="44">
        <v>1</v>
      </c>
      <c r="E74" s="47" t="s">
        <v>115</v>
      </c>
      <c r="F74" s="90">
        <v>1</v>
      </c>
      <c r="G74" s="42">
        <f>E74/20</f>
        <v>0.75</v>
      </c>
      <c r="H74" s="44"/>
      <c r="I74" s="62"/>
      <c r="J74" s="62"/>
    </row>
    <row r="75" spans="1:10" s="16" customFormat="1" ht="16.5" customHeight="1" thickBot="1" thickTop="1">
      <c r="A75" s="107" t="s">
        <v>6</v>
      </c>
      <c r="B75" s="107"/>
      <c r="C75" s="29"/>
      <c r="D75" s="30">
        <f>SUM(D74:D74)</f>
        <v>1</v>
      </c>
      <c r="E75" s="43">
        <v>15</v>
      </c>
      <c r="F75" s="34">
        <v>1</v>
      </c>
      <c r="G75" s="34">
        <f>SUM(G74:G74)</f>
        <v>0.75</v>
      </c>
      <c r="H75" s="34">
        <f>SUM(H74:H74)</f>
        <v>0</v>
      </c>
      <c r="I75" s="34">
        <f>SUM(I74:I74)</f>
        <v>0</v>
      </c>
      <c r="J75" s="34">
        <f>SUM(J74:J74)</f>
        <v>0</v>
      </c>
    </row>
    <row r="76" spans="1:10" ht="16.5" customHeight="1" thickBot="1" thickTop="1">
      <c r="A76" s="108" t="s">
        <v>98</v>
      </c>
      <c r="B76" s="108"/>
      <c r="C76" s="108"/>
      <c r="D76" s="108"/>
      <c r="E76" s="108"/>
      <c r="F76" s="108"/>
      <c r="G76" s="108"/>
      <c r="H76" s="108"/>
      <c r="I76" s="108"/>
      <c r="J76" s="108"/>
    </row>
    <row r="77" spans="1:10" ht="16.5" customHeight="1" thickBot="1" thickTop="1">
      <c r="A77" s="7">
        <v>1</v>
      </c>
      <c r="B77" s="101" t="s">
        <v>99</v>
      </c>
      <c r="C77" s="72" t="s">
        <v>100</v>
      </c>
      <c r="D77" s="7">
        <v>5</v>
      </c>
      <c r="E77" s="73"/>
      <c r="F77" s="7">
        <v>5</v>
      </c>
      <c r="G77" s="73">
        <f>E77/20</f>
        <v>0</v>
      </c>
      <c r="H77" s="64"/>
      <c r="I77" s="64"/>
      <c r="J77" s="64"/>
    </row>
    <row r="78" spans="1:10" s="16" customFormat="1" ht="16.5" customHeight="1" thickBot="1" thickTop="1">
      <c r="A78" s="107" t="s">
        <v>6</v>
      </c>
      <c r="B78" s="107"/>
      <c r="C78" s="29"/>
      <c r="D78" s="30">
        <f>SUM(D77:D77)</f>
        <v>5</v>
      </c>
      <c r="E78" s="43"/>
      <c r="F78" s="34">
        <v>5</v>
      </c>
      <c r="G78" s="34">
        <f>SUM(G77:G77)</f>
        <v>0</v>
      </c>
      <c r="H78" s="34">
        <f>SUM(H77:H77)</f>
        <v>0</v>
      </c>
      <c r="I78" s="34">
        <f>SUM(I77:I77)</f>
        <v>0</v>
      </c>
      <c r="J78" s="34">
        <f>SUM(J77:J77)</f>
        <v>0</v>
      </c>
    </row>
    <row r="79" spans="1:10" ht="16.5" customHeight="1" thickBot="1" thickTop="1">
      <c r="A79" s="108" t="s">
        <v>101</v>
      </c>
      <c r="B79" s="108"/>
      <c r="C79" s="108"/>
      <c r="D79" s="108"/>
      <c r="E79" s="108"/>
      <c r="F79" s="108"/>
      <c r="G79" s="108"/>
      <c r="H79" s="108"/>
      <c r="I79" s="108"/>
      <c r="J79" s="108"/>
    </row>
    <row r="80" spans="1:10" ht="16.5" customHeight="1" thickBot="1" thickTop="1">
      <c r="A80" s="103">
        <v>1</v>
      </c>
      <c r="B80" s="48" t="s">
        <v>102</v>
      </c>
      <c r="C80" s="23" t="s">
        <v>103</v>
      </c>
      <c r="D80" s="22">
        <v>1</v>
      </c>
      <c r="E80" s="42" t="s">
        <v>119</v>
      </c>
      <c r="F80" s="90"/>
      <c r="G80" s="42">
        <f>E80/20</f>
        <v>0.25</v>
      </c>
      <c r="H80" s="18"/>
      <c r="I80" s="21"/>
      <c r="J80" s="21"/>
    </row>
    <row r="81" spans="1:10" s="76" customFormat="1" ht="27" customHeight="1" thickBot="1" thickTop="1">
      <c r="A81" s="116" t="s">
        <v>104</v>
      </c>
      <c r="B81" s="116"/>
      <c r="C81" s="74"/>
      <c r="D81" s="75">
        <f>D12+D17+D23+D31+D34+D43+D46+D56+D60+D63+D66+D72+D75+D78+D80</f>
        <v>180</v>
      </c>
      <c r="E81" s="75">
        <f>E12+E17+E23+E31+E34+E43+E46+E56+E60+E63+E66+E72+E75+E78+E80</f>
        <v>2030</v>
      </c>
      <c r="F81" s="75">
        <f>F12+F17+F23+F31+F34+F43+F46+F56+F60+F63+F66+F72+F75+F78+F80</f>
        <v>56</v>
      </c>
      <c r="G81" s="75">
        <f>G12+G17+G23+G31+G34+G43+G46+G56+G60+G63+G66+G72+G75+G78+G80</f>
        <v>97.75</v>
      </c>
      <c r="H81" s="75">
        <f>H12+H17+H23+H31+H34+H43+H46+H56+H60+H63+H66+H72+H80</f>
        <v>0</v>
      </c>
      <c r="I81" s="75">
        <f>I12+I17+I23+I31+I34+I43+I46+I56+I60+I63+I66+I72+I80</f>
        <v>172</v>
      </c>
      <c r="J81" s="75">
        <f>J12+J17+J23+J31+J34+J43+J46+J56+J60+J63+J66+J72+J80</f>
        <v>0</v>
      </c>
    </row>
    <row r="82" spans="1:10" ht="16.5" customHeight="1" thickTop="1">
      <c r="A82" s="124" t="s">
        <v>105</v>
      </c>
      <c r="B82" s="124"/>
      <c r="C82" s="124"/>
      <c r="D82" s="124"/>
      <c r="E82" s="124"/>
      <c r="F82" s="124"/>
      <c r="G82" s="124"/>
      <c r="H82" s="124"/>
      <c r="I82" s="124"/>
      <c r="J82" s="124"/>
    </row>
    <row r="83" spans="1:10" ht="16.5" customHeigh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</row>
    <row r="84" spans="1:10" ht="16.5" customHeight="1">
      <c r="A84" s="121" t="s">
        <v>106</v>
      </c>
      <c r="B84" s="121"/>
      <c r="C84" s="121"/>
      <c r="D84" s="121"/>
      <c r="E84" s="121"/>
      <c r="F84" s="125" t="s">
        <v>130</v>
      </c>
      <c r="G84" s="125"/>
      <c r="H84" s="125"/>
      <c r="I84" s="125"/>
      <c r="J84" s="125"/>
    </row>
    <row r="85" spans="1:10" ht="25.5" customHeight="1">
      <c r="A85" s="121"/>
      <c r="B85" s="121"/>
      <c r="C85" s="121"/>
      <c r="D85" s="121"/>
      <c r="E85" s="121"/>
      <c r="F85" s="125"/>
      <c r="G85" s="125"/>
      <c r="H85" s="125"/>
      <c r="I85" s="125"/>
      <c r="J85" s="125"/>
    </row>
    <row r="86" spans="1:10" ht="41.25" customHeight="1">
      <c r="A86" s="121" t="s">
        <v>107</v>
      </c>
      <c r="B86" s="121"/>
      <c r="C86" s="121"/>
      <c r="D86" s="121"/>
      <c r="E86" s="121"/>
      <c r="F86" s="120">
        <f>(F81/D81)*100</f>
        <v>31.11111111111111</v>
      </c>
      <c r="G86" s="120"/>
      <c r="H86" s="120"/>
      <c r="I86" s="120"/>
      <c r="J86" s="120"/>
    </row>
    <row r="87" spans="1:10" ht="56.25" customHeight="1">
      <c r="A87" s="121" t="s">
        <v>131</v>
      </c>
      <c r="B87" s="121"/>
      <c r="C87" s="121"/>
      <c r="D87" s="121"/>
      <c r="E87" s="121"/>
      <c r="F87" s="120">
        <f>(G81/D81)*100</f>
        <v>54.30555555555555</v>
      </c>
      <c r="G87" s="120"/>
      <c r="H87" s="120"/>
      <c r="I87" s="120"/>
      <c r="J87" s="120"/>
    </row>
    <row r="88" spans="1:10" ht="58.5" customHeight="1">
      <c r="A88" s="122" t="s">
        <v>108</v>
      </c>
      <c r="B88" s="122"/>
      <c r="C88" s="122"/>
      <c r="D88" s="122"/>
      <c r="E88" s="122"/>
      <c r="F88" s="123">
        <f>I81*100/D81</f>
        <v>95.55555555555556</v>
      </c>
      <c r="G88" s="123"/>
      <c r="H88" s="123"/>
      <c r="I88" s="123"/>
      <c r="J88" s="123"/>
    </row>
    <row r="89" spans="1:10" ht="3.75" customHeight="1">
      <c r="A89" s="122"/>
      <c r="B89" s="122"/>
      <c r="C89" s="122"/>
      <c r="D89" s="122"/>
      <c r="E89" s="122"/>
      <c r="F89" s="123"/>
      <c r="G89" s="123"/>
      <c r="H89" s="123"/>
      <c r="I89" s="123"/>
      <c r="J89" s="123"/>
    </row>
    <row r="90" spans="1:10" ht="16.5" customHeight="1">
      <c r="A90" s="124" t="s">
        <v>109</v>
      </c>
      <c r="B90" s="124"/>
      <c r="C90" s="124"/>
      <c r="D90" s="124"/>
      <c r="E90" s="124"/>
      <c r="F90" s="123">
        <f>J81/D81*100</f>
        <v>0</v>
      </c>
      <c r="G90" s="123"/>
      <c r="H90" s="123"/>
      <c r="I90" s="123"/>
      <c r="J90" s="123"/>
    </row>
    <row r="91" spans="1:10" ht="39" customHeight="1">
      <c r="A91" s="124"/>
      <c r="B91" s="124"/>
      <c r="C91" s="124"/>
      <c r="D91" s="124"/>
      <c r="E91" s="124"/>
      <c r="F91" s="123"/>
      <c r="G91" s="123"/>
      <c r="H91" s="123"/>
      <c r="I91" s="123"/>
      <c r="J91" s="123"/>
    </row>
    <row r="92" spans="6:10" ht="16.5" customHeight="1">
      <c r="F92" s="77"/>
      <c r="G92" s="77"/>
      <c r="H92" s="77"/>
      <c r="I92" s="77"/>
      <c r="J92" s="77"/>
    </row>
    <row r="93" spans="6:10" ht="16.5" customHeight="1">
      <c r="F93" s="78"/>
      <c r="G93" s="78"/>
      <c r="H93" s="78"/>
      <c r="I93" s="78"/>
      <c r="J93" s="78"/>
    </row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</sheetData>
  <sheetProtection selectLockedCells="1" selectUnlockedCells="1"/>
  <mergeCells count="43">
    <mergeCell ref="A88:E89"/>
    <mergeCell ref="F88:J89"/>
    <mergeCell ref="A90:E91"/>
    <mergeCell ref="F90:J91"/>
    <mergeCell ref="A82:J83"/>
    <mergeCell ref="A84:E85"/>
    <mergeCell ref="F84:J85"/>
    <mergeCell ref="A86:E86"/>
    <mergeCell ref="F86:J86"/>
    <mergeCell ref="A64:J64"/>
    <mergeCell ref="A67:J67"/>
    <mergeCell ref="A72:B72"/>
    <mergeCell ref="A73:J73"/>
    <mergeCell ref="F87:J87"/>
    <mergeCell ref="A75:B75"/>
    <mergeCell ref="A76:J76"/>
    <mergeCell ref="A78:B78"/>
    <mergeCell ref="A79:J79"/>
    <mergeCell ref="A87:E87"/>
    <mergeCell ref="A43:B43"/>
    <mergeCell ref="A44:J44"/>
    <mergeCell ref="A46:B46"/>
    <mergeCell ref="A47:J47"/>
    <mergeCell ref="A56:B56"/>
    <mergeCell ref="A81:B81"/>
    <mergeCell ref="A57:J57"/>
    <mergeCell ref="A60:B60"/>
    <mergeCell ref="A61:J61"/>
    <mergeCell ref="A63:B63"/>
    <mergeCell ref="A23:B23"/>
    <mergeCell ref="A24:J24"/>
    <mergeCell ref="A31:B31"/>
    <mergeCell ref="A32:J32"/>
    <mergeCell ref="A34:B34"/>
    <mergeCell ref="A35:J35"/>
    <mergeCell ref="A2:B2"/>
    <mergeCell ref="A7:J7"/>
    <mergeCell ref="A12:B12"/>
    <mergeCell ref="A13:J13"/>
    <mergeCell ref="A17:B17"/>
    <mergeCell ref="A18:J18"/>
    <mergeCell ref="F3:J4"/>
    <mergeCell ref="A3:C3"/>
  </mergeCells>
  <printOptions horizontalCentered="1"/>
  <pageMargins left="0.2362204724409449" right="0.2362204724409449" top="0.31496062992125984" bottom="0.5905511811023623" header="0.5118110236220472" footer="0.5118110236220472"/>
  <pageSetup cellComments="atEnd" horizontalDpi="600" verticalDpi="600" orientation="landscape" paperSize="9" scale="98" r:id="rId1"/>
  <rowBreaks count="4" manualBreakCount="4">
    <brk id="23" max="9" man="1"/>
    <brk id="40" max="9" man="1"/>
    <brk id="56" max="9" man="1"/>
    <brk id="72" max="30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 JR 77</dc:creator>
  <cp:keywords/>
  <dc:description/>
  <cp:lastModifiedBy>Aneta Aleksandrowicz</cp:lastModifiedBy>
  <cp:lastPrinted>2023-03-03T11:22:08Z</cp:lastPrinted>
  <dcterms:created xsi:type="dcterms:W3CDTF">2021-02-22T07:22:06Z</dcterms:created>
  <dcterms:modified xsi:type="dcterms:W3CDTF">2023-03-03T11:22:12Z</dcterms:modified>
  <cp:category/>
  <cp:version/>
  <cp:contentType/>
  <cp:contentStatus/>
</cp:coreProperties>
</file>