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7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'plan_wzór'!$A$1:$J$93</definedName>
    <definedName name="_xlnm.Print_Titles" localSheetId="0">'plan_wzór'!$4:$7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E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<sst xmlns="http://schemas.openxmlformats.org/spreadsheetml/2006/main" count="150" uniqueCount="126">
  <si>
    <t>L.P.</t>
  </si>
  <si>
    <t>RAZEM</t>
  </si>
  <si>
    <t>OGÓŁEM</t>
  </si>
  <si>
    <t>punkty ECTS</t>
  </si>
  <si>
    <t>NAZWA GRUPY ZAJĘĆ/
NAZWA ZAJĘĆ</t>
  </si>
  <si>
    <t>do wyboru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</si>
  <si>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</si>
  <si>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</si>
  <si>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</si>
  <si>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</si>
  <si>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</si>
  <si>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</si>
  <si>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</si>
  <si>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</si>
  <si>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</si>
  <si>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</si>
  <si>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Grupa Zajęć_ 1 (Praktyczna nauka języka rosyjskiego)</t>
  </si>
  <si>
    <t>Praktyczna nauka języka rosyjskiego, cz. 3</t>
  </si>
  <si>
    <t>Praktyczna nauka języka rosyjskiego - laboratorium, cz. 1</t>
  </si>
  <si>
    <t>Praktyczna nauka języka rosyjskiego - laboratorium, cz. 2</t>
  </si>
  <si>
    <t>Grupa Zajęć_ 2 (Praktyczna nauka drugiego języka obcego)</t>
  </si>
  <si>
    <t>Praktyczna nauka drugiego języka obcego</t>
  </si>
  <si>
    <t>Grupa Zajęć_ 3 (Gramatyka opisowa języka rosyjskiego)</t>
  </si>
  <si>
    <t>Gramatyka opisowa języka rosyjskiego - fonetyka</t>
  </si>
  <si>
    <t>Gramatyka opisowa języka rosyjskiego - morfologia</t>
  </si>
  <si>
    <t>Gramatyka opisowa języka rosyjskiego - składnia</t>
  </si>
  <si>
    <t>Historia języka rosyjskiego z elementami gramatyki historycznej</t>
  </si>
  <si>
    <t xml:space="preserve">Gramatyka kontrastywna rosyjsko-polska </t>
  </si>
  <si>
    <t>Język SCS</t>
  </si>
  <si>
    <t>Wstęp do językoznawstwa</t>
  </si>
  <si>
    <t>Wiedza o akwizycji i nauce języków</t>
  </si>
  <si>
    <t>Historia literatury rosyjskiej, cz. 1</t>
  </si>
  <si>
    <t>Historia literatury rosyjskiej, cz. 2</t>
  </si>
  <si>
    <t>Historia literatury rosyjskiej, cz. 3</t>
  </si>
  <si>
    <t>Literatura powszechna</t>
  </si>
  <si>
    <t>Analiza dzieła literackiego</t>
  </si>
  <si>
    <t>Wstęp do literaturoznawstwa</t>
  </si>
  <si>
    <t>Seminarium licencjackie</t>
  </si>
  <si>
    <t xml:space="preserve">Historia filozofii </t>
  </si>
  <si>
    <t>Ochrona własności intelektualnej</t>
  </si>
  <si>
    <t>Wychowanie fizyczne/zajęcia alternatywne</t>
  </si>
  <si>
    <t>Praktyka zawodowa (4 tygodnie, po 2 r. studiów)</t>
  </si>
  <si>
    <t>Technologia informacyjna</t>
  </si>
  <si>
    <t>Praktyczna nauka języka rosyjskiego, cz. 1</t>
  </si>
  <si>
    <t>Praktyczna nauka języka rosyjskiego, cz. 2</t>
  </si>
  <si>
    <t>Grupa Zajęć_ 4 (Zajęcia specjalnościowe - językoznawstwo)</t>
  </si>
  <si>
    <t xml:space="preserve">Rosyjska terminologia ekonomiczna </t>
  </si>
  <si>
    <t>Program studiów - wskaźniki ilościowe</t>
  </si>
  <si>
    <t>liczba godzin zajęć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</si>
  <si>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</si>
  <si>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</si>
  <si>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Forma studiów: stacjonarne</t>
  </si>
  <si>
    <t>Podstawy leksykologii</t>
  </si>
  <si>
    <t>Grupa Zajęć_ 5 (Zajęcia językoznawcze fakultatywne) Student wybiera 4 przedmioty z 5</t>
  </si>
  <si>
    <t>Podstawy przekładu polsko-rosyjskiego</t>
  </si>
  <si>
    <t>Komunikacja interkulturowa</t>
  </si>
  <si>
    <t>Język mediów rosyjskojęzycznych</t>
  </si>
  <si>
    <t>Język w biznesie</t>
  </si>
  <si>
    <t>Grupa Zajęć_ 6 (Historia literatury rosyjskiej)</t>
  </si>
  <si>
    <t>Grupa Zajęć_ 7 (Zajęcia specjalnościowe - literaturoznawstwo)</t>
  </si>
  <si>
    <t xml:space="preserve">Zarys Historii Rosji </t>
  </si>
  <si>
    <t>Kultura i realia Rosji</t>
  </si>
  <si>
    <t>Grupa Zajęć_ 8 (Zajęcia specjalnościowe historyczno-kulturowe)</t>
  </si>
  <si>
    <t>Dyskurs urzędowy - cechy językowe</t>
  </si>
  <si>
    <t>Postawy języka prawa</t>
  </si>
  <si>
    <t>Komunikacja w administracji</t>
  </si>
  <si>
    <t>Korespondencja i dokumentacja urzędowa</t>
  </si>
  <si>
    <t>Grupa Zajęć_ 10 (Seminarium licencjackie)</t>
  </si>
  <si>
    <t>Proseminarium dyplomowe</t>
  </si>
  <si>
    <t>Grupa Zajęć_ 11 (Filozofia)</t>
  </si>
  <si>
    <t>Grupa Zajęć_ 12 (Technologia informacyjna)</t>
  </si>
  <si>
    <t>Grupa Zajęć_ 13 (Ochrona własności intelektualnej)</t>
  </si>
  <si>
    <t>Grupa Zajęć_ 14 (Wychowanie fizyczne/zajęcia alternatywne)</t>
  </si>
  <si>
    <t>Grupa Zajęć_ 15 (Praktyki zawodowe)</t>
  </si>
  <si>
    <t xml:space="preserve"> </t>
  </si>
  <si>
    <t>340-RA1-1PNR</t>
  </si>
  <si>
    <t>340-RA1-2PNR</t>
  </si>
  <si>
    <t>340-RA1-3PNR</t>
  </si>
  <si>
    <t>340-RA1-1LAB</t>
  </si>
  <si>
    <t>340-RA1-2LAB</t>
  </si>
  <si>
    <t>340-RA1-1GOF</t>
  </si>
  <si>
    <t>340-RA1-1GOM, 
340-RA1-2GOM</t>
  </si>
  <si>
    <t>340-RA1-2GOS</t>
  </si>
  <si>
    <t>340-RA1-2HJR</t>
  </si>
  <si>
    <t>340-RA1-3GKT</t>
  </si>
  <si>
    <t>340-RA1-2SCS</t>
  </si>
  <si>
    <t>340-RA1-1WDJ</t>
  </si>
  <si>
    <t xml:space="preserve">340-RA1-1PLE         </t>
  </si>
  <si>
    <t>340-RA1-1WOA</t>
  </si>
  <si>
    <t>340-RA1-PPR</t>
  </si>
  <si>
    <t>340-RA1-KOI</t>
  </si>
  <si>
    <t>340-RA1-JMR</t>
  </si>
  <si>
    <t>340-RA1-TEK</t>
  </si>
  <si>
    <t>340-RA1-JWB</t>
  </si>
  <si>
    <t>340-RA1-1HLR</t>
  </si>
  <si>
    <t>340-RA1-2HLR</t>
  </si>
  <si>
    <t>340-RA1-3HLR</t>
  </si>
  <si>
    <t xml:space="preserve">340-RA1-1KIR           </t>
  </si>
  <si>
    <t>340-RA1-1LPO</t>
  </si>
  <si>
    <t>340-RA1-1ADL</t>
  </si>
  <si>
    <t>340-RA1-1WDL</t>
  </si>
  <si>
    <t>340-RA1-DUCJ</t>
  </si>
  <si>
    <t>340-RA1-PJP</t>
  </si>
  <si>
    <t>340-RA1-KWA</t>
  </si>
  <si>
    <t>340-RA1-KDU</t>
  </si>
  <si>
    <t>340-RA1-</t>
  </si>
  <si>
    <t>340-RA1-3PRO</t>
  </si>
  <si>
    <t>340-RA1-3SEL</t>
  </si>
  <si>
    <t>340-RA1-2PHI</t>
  </si>
  <si>
    <t>340-RA1-2TIN</t>
  </si>
  <si>
    <t>340-RA1-2OWI</t>
  </si>
  <si>
    <t>340-RA1-1WFI</t>
  </si>
  <si>
    <t>340-RA1-3PRA</t>
  </si>
  <si>
    <t xml:space="preserve">Moduł specjalizacyjny: Filologia rosyjska - język w administracji </t>
  </si>
  <si>
    <t>340-RA1-1ZHR</t>
  </si>
  <si>
    <t>120</t>
  </si>
  <si>
    <t>60</t>
  </si>
  <si>
    <t>4</t>
  </si>
  <si>
    <t>240</t>
  </si>
  <si>
    <t>Filologia, moduł specjalizacyjny: filologia rosyjska - komunikacja językowa w administracji, obowiązuje od roku akademickiego 2023/2024</t>
  </si>
  <si>
    <t>Podatawy tłumaczenia tekstów urzędowych</t>
  </si>
  <si>
    <t>2040</t>
  </si>
  <si>
    <t>Grupa Zajęć_ 9 (Zajęcia specjalnościowe - Komunikacja językowa w administracji publicznej )  Student wybiera 3 przedmioty z 4 (pozycje 32-35)</t>
  </si>
  <si>
    <t>Językoznawstwo: 72%, Literaturoznawstwo: 19%, Nauki o kulturze i religii: 5% , Filozofia: 1%, Nauki prawne: 1%, Informatyka: 1%, Historia: 1%</t>
  </si>
  <si>
    <t>340-RA1-1PNA, 340-RA1-1PNN, 
340-RA1-1PNF, 340-RA1-1PNH,                     
 340-RA1-1PNC</t>
  </si>
  <si>
    <t>340-RA1-2PNA, 340-RA1-2PNN, 
340-RA1-2PNF, 340-RA1-2PNH,               
340-RA1-2PNC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</si>
</sst>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49" fontId="11" fillId="33" borderId="0" xfId="0" applyNumberFormat="1" applyFont="1" applyFill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8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1" fillId="33" borderId="21" xfId="0" applyFont="1" applyFill="1" applyBorder="1" applyAlignment="1" applyProtection="1">
      <alignment vertical="center"/>
      <protection locked="0"/>
    </xf>
    <xf numFmtId="0" fontId="11" fillId="33" borderId="22" xfId="0" applyFont="1" applyFill="1" applyBorder="1" applyAlignment="1" applyProtection="1">
      <alignment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33" borderId="25" xfId="0" applyFont="1" applyFill="1" applyBorder="1" applyAlignment="1" applyProtection="1">
      <alignment vertical="center"/>
      <protection locked="0"/>
    </xf>
    <xf numFmtId="0" fontId="11" fillId="33" borderId="26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 wrapText="1" shrinkToFit="1"/>
    </xf>
    <xf numFmtId="49" fontId="11" fillId="0" borderId="10" xfId="0" applyNumberFormat="1" applyFont="1" applyBorder="1" applyAlignment="1">
      <alignment vertical="center" wrapText="1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shrinkToFit="1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 quotePrefix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49" fontId="10" fillId="34" borderId="27" xfId="0" applyNumberFormat="1" applyFont="1" applyFill="1" applyBorder="1" applyAlignment="1" applyProtection="1">
      <alignment horizontal="center" vertical="center"/>
      <protection locked="0"/>
    </xf>
    <xf numFmtId="49" fontId="10" fillId="10" borderId="28" xfId="0" applyNumberFormat="1" applyFont="1" applyFill="1" applyBorder="1" applyAlignment="1" applyProtection="1">
      <alignment horizontal="center" vertical="center"/>
      <protection locked="0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10" fillId="10" borderId="29" xfId="0" applyFont="1" applyFill="1" applyBorder="1" applyAlignment="1" applyProtection="1">
      <alignment horizontal="center" vertical="center"/>
      <protection locked="0"/>
    </xf>
    <xf numFmtId="0" fontId="10" fillId="10" borderId="23" xfId="0" applyFont="1" applyFill="1" applyBorder="1" applyAlignment="1" applyProtection="1">
      <alignment vertical="center"/>
      <protection locked="0"/>
    </xf>
    <xf numFmtId="49" fontId="10" fillId="10" borderId="30" xfId="0" applyNumberFormat="1" applyFont="1" applyFill="1" applyBorder="1" applyAlignment="1" applyProtection="1">
      <alignment horizontal="center" vertical="center"/>
      <protection locked="0"/>
    </xf>
    <xf numFmtId="0" fontId="10" fillId="10" borderId="30" xfId="0" applyFont="1" applyFill="1" applyBorder="1" applyAlignment="1" applyProtection="1">
      <alignment horizontal="center" vertical="center"/>
      <protection locked="0"/>
    </xf>
    <xf numFmtId="0" fontId="11" fillId="10" borderId="30" xfId="0" applyFont="1" applyFill="1" applyBorder="1" applyAlignment="1" applyProtection="1">
      <alignment vertical="center"/>
      <protection locked="0"/>
    </xf>
    <xf numFmtId="0" fontId="11" fillId="10" borderId="10" xfId="0" applyFont="1" applyFill="1" applyBorder="1" applyAlignment="1" applyProtection="1">
      <alignment vertical="center"/>
      <protection locked="0"/>
    </xf>
    <xf numFmtId="49" fontId="10" fillId="10" borderId="31" xfId="0" applyNumberFormat="1" applyFont="1" applyFill="1" applyBorder="1" applyAlignment="1" applyProtection="1">
      <alignment horizontal="center" vertical="center"/>
      <protection locked="0"/>
    </xf>
    <xf numFmtId="0" fontId="10" fillId="10" borderId="25" xfId="0" applyFont="1" applyFill="1" applyBorder="1" applyAlignment="1" applyProtection="1">
      <alignment horizontal="center" vertical="center"/>
      <protection locked="0"/>
    </xf>
    <xf numFmtId="0" fontId="10" fillId="10" borderId="32" xfId="0" applyFont="1" applyFill="1" applyBorder="1" applyAlignment="1" applyProtection="1">
      <alignment horizontal="center" vertical="center"/>
      <protection locked="0"/>
    </xf>
    <xf numFmtId="0" fontId="0" fillId="10" borderId="27" xfId="0" applyFont="1" applyFill="1" applyBorder="1" applyAlignment="1" applyProtection="1">
      <alignment horizontal="center" vertical="center"/>
      <protection locked="0"/>
    </xf>
    <xf numFmtId="0" fontId="10" fillId="34" borderId="27" xfId="0" applyNumberFormat="1" applyFont="1" applyFill="1" applyBorder="1" applyAlignment="1" applyProtection="1">
      <alignment horizontal="center" vertical="center"/>
      <protection locked="0"/>
    </xf>
    <xf numFmtId="49" fontId="10" fillId="10" borderId="33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0" fillId="10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8" xfId="0" applyFont="1" applyFill="1" applyBorder="1" applyAlignment="1" applyProtection="1">
      <alignment horizontal="center" vertical="center"/>
      <protection locked="0"/>
    </xf>
    <xf numFmtId="0" fontId="10" fillId="10" borderId="39" xfId="0" applyFont="1" applyFill="1" applyBorder="1" applyAlignment="1" applyProtection="1">
      <alignment horizontal="center" vertical="center"/>
      <protection locked="0"/>
    </xf>
    <xf numFmtId="0" fontId="10" fillId="10" borderId="4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33" borderId="18" xfId="0" applyFont="1" applyFill="1" applyBorder="1" applyAlignment="1" applyProtection="1">
      <alignment horizontal="left" vertical="center"/>
      <protection locked="0"/>
    </xf>
    <xf numFmtId="0" fontId="11" fillId="33" borderId="17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horizontal="left" vertical="center" wrapText="1" shrinkToFit="1"/>
      <protection locked="0"/>
    </xf>
    <xf numFmtId="49" fontId="11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11" xfId="0" applyFont="1" applyFill="1" applyBorder="1" applyAlignment="1" applyProtection="1">
      <alignment horizontal="left" vertical="center"/>
      <protection locked="0"/>
    </xf>
    <xf numFmtId="0" fontId="10" fillId="10" borderId="41" xfId="0" applyFont="1" applyFill="1" applyBorder="1" applyAlignment="1" applyProtection="1">
      <alignment horizontal="center" vertical="center"/>
      <protection locked="0"/>
    </xf>
    <xf numFmtId="49" fontId="15" fillId="10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 shrinkToFit="1"/>
    </xf>
    <xf numFmtId="49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>
      <alignment vertical="center"/>
    </xf>
    <xf numFmtId="0" fontId="11" fillId="10" borderId="28" xfId="0" applyFont="1" applyFill="1" applyBorder="1" applyAlignment="1" applyProtection="1">
      <alignment vertical="center"/>
      <protection locked="0"/>
    </xf>
    <xf numFmtId="0" fontId="11" fillId="10" borderId="43" xfId="0" applyFont="1" applyFill="1" applyBorder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3" borderId="10" xfId="0" applyFont="1" applyFill="1" applyBorder="1" applyAlignment="1" applyProtection="1">
      <alignment horizontal="center" vertical="center" textRotation="90" shrinkToFit="1"/>
      <protection locked="0"/>
    </xf>
    <xf numFmtId="0" fontId="17" fillId="0" borderId="10" xfId="0" applyFont="1" applyFill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4" fillId="10" borderId="0" xfId="0" applyNumberFormat="1" applyFont="1" applyFill="1" applyAlignment="1">
      <alignment horizontal="center" vertical="center"/>
    </xf>
    <xf numFmtId="0" fontId="10" fillId="33" borderId="0" xfId="0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left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33" borderId="44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10" fillId="10" borderId="44" xfId="0" applyFont="1" applyFill="1" applyBorder="1" applyAlignment="1" applyProtection="1">
      <alignment horizontal="left" vertical="center"/>
      <protection locked="0"/>
    </xf>
    <xf numFmtId="0" fontId="10" fillId="10" borderId="28" xfId="0" applyFont="1" applyFill="1" applyBorder="1" applyAlignment="1" applyProtection="1">
      <alignment horizontal="left" vertical="center"/>
      <protection locked="0"/>
    </xf>
    <xf numFmtId="0" fontId="10" fillId="33" borderId="47" xfId="0" applyFont="1" applyFill="1" applyBorder="1" applyAlignment="1" applyProtection="1">
      <alignment horizontal="left" vertical="center" shrinkToFit="1"/>
      <protection locked="0"/>
    </xf>
    <xf numFmtId="0" fontId="10" fillId="33" borderId="0" xfId="0" applyFont="1" applyFill="1" applyBorder="1" applyAlignment="1" applyProtection="1">
      <alignment horizontal="left" vertical="center" shrinkToFit="1"/>
      <protection locked="0"/>
    </xf>
    <xf numFmtId="0" fontId="10" fillId="33" borderId="42" xfId="0" applyFont="1" applyFill="1" applyBorder="1" applyAlignment="1" applyProtection="1">
      <alignment horizontal="left" vertical="center" shrinkToFit="1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>
      <alignment vertical="center"/>
    </xf>
    <xf numFmtId="0" fontId="11" fillId="10" borderId="28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justify" vertical="center" wrapText="1"/>
      <protection locked="0"/>
    </xf>
    <xf numFmtId="0" fontId="11" fillId="0" borderId="30" xfId="0" applyFont="1" applyFill="1" applyBorder="1" applyAlignment="1" applyProtection="1">
      <alignment horizontal="justify" vertical="center"/>
      <protection locked="0"/>
    </xf>
    <xf numFmtId="0" fontId="11" fillId="0" borderId="30" xfId="0" applyFont="1" applyFill="1" applyBorder="1" applyAlignment="1">
      <alignment horizontal="justify" vertical="center" wrapText="1"/>
    </xf>
    <xf numFmtId="2" fontId="11" fillId="0" borderId="30" xfId="0" applyNumberFormat="1" applyFont="1" applyFill="1" applyBorder="1" applyAlignment="1" applyProtection="1">
      <alignment horizontal="center" vertical="center"/>
      <protection locked="0"/>
    </xf>
    <xf numFmtId="2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>
      <alignment horizontal="justify" vertical="center"/>
    </xf>
    <xf numFmtId="0" fontId="10" fillId="10" borderId="23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left" vertical="center" shrinkToFit="1"/>
      <protection locked="0"/>
    </xf>
    <xf numFmtId="0" fontId="10" fillId="33" borderId="28" xfId="0" applyFont="1" applyFill="1" applyBorder="1" applyAlignment="1" applyProtection="1">
      <alignment horizontal="left" vertical="center" shrinkToFit="1"/>
      <protection locked="0"/>
    </xf>
    <xf numFmtId="0" fontId="10" fillId="33" borderId="43" xfId="0" applyFont="1" applyFill="1" applyBorder="1" applyAlignment="1" applyProtection="1">
      <alignment horizontal="left" vertical="center" shrinkToFit="1"/>
      <protection locked="0"/>
    </xf>
    <xf numFmtId="0" fontId="10" fillId="10" borderId="47" xfId="0" applyFont="1" applyFill="1" applyBorder="1" applyAlignment="1" applyProtection="1">
      <alignment horizontal="left" vertical="center"/>
      <protection locked="0"/>
    </xf>
    <xf numFmtId="0" fontId="11" fillId="10" borderId="31" xfId="0" applyFont="1" applyFill="1" applyBorder="1" applyAlignment="1" applyProtection="1">
      <alignment horizontal="left" vertical="center"/>
      <protection locked="0"/>
    </xf>
    <xf numFmtId="0" fontId="11" fillId="0" borderId="48" xfId="0" applyFont="1" applyFill="1" applyBorder="1" applyAlignment="1" applyProtection="1">
      <alignment horizontal="justify" vertical="center" wrapText="1"/>
      <protection locked="0"/>
    </xf>
    <xf numFmtId="0" fontId="11" fillId="0" borderId="24" xfId="0" applyFont="1" applyFill="1" applyBorder="1" applyAlignment="1" applyProtection="1">
      <alignment horizontal="justify" vertical="center" wrapText="1"/>
      <protection locked="0"/>
    </xf>
    <xf numFmtId="0" fontId="11" fillId="0" borderId="49" xfId="0" applyFont="1" applyFill="1" applyBorder="1" applyAlignment="1" applyProtection="1">
      <alignment horizontal="justify" vertical="center" wrapText="1"/>
      <protection locked="0"/>
    </xf>
    <xf numFmtId="0" fontId="11" fillId="0" borderId="36" xfId="0" applyFont="1" applyFill="1" applyBorder="1" applyAlignment="1" applyProtection="1">
      <alignment horizontal="justify" vertical="center" wrapText="1"/>
      <protection locked="0"/>
    </xf>
    <xf numFmtId="0" fontId="11" fillId="0" borderId="50" xfId="0" applyFont="1" applyFill="1" applyBorder="1" applyAlignment="1" applyProtection="1">
      <alignment horizontal="justify" vertical="center" wrapText="1"/>
      <protection locked="0"/>
    </xf>
    <xf numFmtId="0" fontId="11" fillId="0" borderId="51" xfId="0" applyFont="1" applyFill="1" applyBorder="1" applyAlignment="1" applyProtection="1">
      <alignment horizontal="justify" vertical="center" wrapText="1"/>
      <protection locked="0"/>
    </xf>
    <xf numFmtId="0" fontId="10" fillId="10" borderId="30" xfId="0" applyFont="1" applyFill="1" applyBorder="1" applyAlignment="1" applyProtection="1">
      <alignment horizontal="left" vertical="center"/>
      <protection locked="0"/>
    </xf>
    <xf numFmtId="0" fontId="11" fillId="10" borderId="30" xfId="0" applyFont="1" applyFill="1" applyBorder="1" applyAlignment="1" applyProtection="1">
      <alignment horizontal="left" vertical="center"/>
      <protection locked="0"/>
    </xf>
    <xf numFmtId="0" fontId="10" fillId="34" borderId="44" xfId="0" applyFont="1" applyFill="1" applyBorder="1" applyAlignment="1" applyProtection="1">
      <alignment horizontal="left" vertical="center"/>
      <protection locked="0"/>
    </xf>
    <xf numFmtId="0" fontId="10" fillId="34" borderId="28" xfId="0" applyFont="1" applyFill="1" applyBorder="1" applyAlignment="1" applyProtection="1">
      <alignment horizontal="left" vertical="center"/>
      <protection locked="0"/>
    </xf>
    <xf numFmtId="0" fontId="10" fillId="34" borderId="43" xfId="0" applyFont="1" applyFill="1" applyBorder="1" applyAlignment="1" applyProtection="1">
      <alignment horizontal="left" vertical="center"/>
      <protection locked="0"/>
    </xf>
    <xf numFmtId="49" fontId="11" fillId="0" borderId="25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33" borderId="26" xfId="0" applyFont="1" applyFill="1" applyBorder="1" applyAlignment="1" applyProtection="1">
      <alignment horizontal="left" vertical="center" shrinkToFit="1"/>
      <protection locked="0"/>
    </xf>
    <xf numFmtId="0" fontId="10" fillId="33" borderId="31" xfId="0" applyFont="1" applyFill="1" applyBorder="1" applyAlignment="1" applyProtection="1">
      <alignment horizontal="left" vertical="center" shrinkToFit="1"/>
      <protection locked="0"/>
    </xf>
    <xf numFmtId="0" fontId="10" fillId="33" borderId="45" xfId="0" applyFont="1" applyFill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10" borderId="44" xfId="0" applyFont="1" applyFill="1" applyBorder="1" applyAlignment="1" applyProtection="1">
      <alignment vertical="center"/>
      <protection locked="0"/>
    </xf>
    <xf numFmtId="0" fontId="11" fillId="10" borderId="28" xfId="0" applyFont="1" applyFill="1" applyBorder="1" applyAlignment="1" applyProtection="1">
      <alignment vertical="center"/>
      <protection locked="0"/>
    </xf>
    <xf numFmtId="0" fontId="11" fillId="10" borderId="43" xfId="0" applyFont="1" applyFill="1" applyBorder="1" applyAlignment="1" applyProtection="1">
      <alignment vertical="center"/>
      <protection locked="0"/>
    </xf>
    <xf numFmtId="0" fontId="10" fillId="10" borderId="43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left" vertical="center" shrinkToFit="1"/>
      <protection locked="0"/>
    </xf>
    <xf numFmtId="0" fontId="10" fillId="33" borderId="33" xfId="0" applyFont="1" applyFill="1" applyBorder="1" applyAlignment="1" applyProtection="1">
      <alignment horizontal="left" vertical="center" shrinkToFit="1"/>
      <protection locked="0"/>
    </xf>
    <xf numFmtId="0" fontId="10" fillId="33" borderId="46" xfId="0" applyFont="1" applyFill="1" applyBorder="1" applyAlignment="1" applyProtection="1">
      <alignment horizontal="left" vertical="center" shrinkToFit="1"/>
      <protection locked="0"/>
    </xf>
    <xf numFmtId="0" fontId="10" fillId="33" borderId="53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7"/>
  <sheetViews>
    <sheetView showGridLines="0" showZeros="0" tabSelected="1" view="pageBreakPreview" zoomScaleSheetLayoutView="100" zoomScalePageLayoutView="0" workbookViewId="0" topLeftCell="A61">
      <selection activeCell="H69" sqref="H69"/>
    </sheetView>
  </sheetViews>
  <sheetFormatPr defaultColWidth="9.00390625" defaultRowHeight="12.75"/>
  <cols>
    <col min="1" max="1" width="4.00390625" style="1" customWidth="1"/>
    <col min="2" max="2" width="40.00390625" style="2" customWidth="1"/>
    <col min="3" max="3" width="24.00390625" style="3" customWidth="1"/>
    <col min="4" max="4" width="11.00390625" style="2" customWidth="1"/>
    <col min="5" max="5" width="5.625" style="2" customWidth="1"/>
    <col min="6" max="6" width="5.875" style="2" customWidth="1"/>
    <col min="7" max="7" width="12.625" style="2" customWidth="1"/>
    <col min="8" max="8" width="7.25390625" style="2" customWidth="1"/>
    <col min="9" max="9" width="14.75390625" style="2" customWidth="1"/>
    <col min="10" max="10" width="12.00390625" style="2" customWidth="1"/>
    <col min="11" max="16384" width="9.125" style="2" customWidth="1"/>
  </cols>
  <sheetData>
    <row r="1" spans="1:10" ht="15.75">
      <c r="A1" s="105" t="s">
        <v>119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6" ht="15">
      <c r="A2" s="119" t="s">
        <v>47</v>
      </c>
      <c r="B2" s="120"/>
      <c r="C2" s="91"/>
      <c r="F2" s="15"/>
    </row>
    <row r="3" spans="1:6" ht="15.75" thickBot="1">
      <c r="A3" s="92" t="s">
        <v>51</v>
      </c>
      <c r="B3" s="93"/>
      <c r="C3" s="91"/>
      <c r="F3" s="15"/>
    </row>
    <row r="4" spans="1:10" ht="12.75" customHeight="1" thickTop="1">
      <c r="A4" s="104"/>
      <c r="B4" s="104"/>
      <c r="E4" s="106" t="s">
        <v>12</v>
      </c>
      <c r="F4" s="107"/>
      <c r="G4" s="107"/>
      <c r="H4" s="107"/>
      <c r="I4" s="107"/>
      <c r="J4" s="108"/>
    </row>
    <row r="5" spans="5:10" ht="15.75" thickBot="1">
      <c r="E5" s="109"/>
      <c r="F5" s="110"/>
      <c r="G5" s="110"/>
      <c r="H5" s="110"/>
      <c r="I5" s="110"/>
      <c r="J5" s="111"/>
    </row>
    <row r="6" spans="1:10" s="16" customFormat="1" ht="182.25" customHeight="1" thickBot="1" thickTop="1">
      <c r="A6" s="4" t="s">
        <v>0</v>
      </c>
      <c r="B6" s="5" t="s">
        <v>4</v>
      </c>
      <c r="C6" s="6" t="s">
        <v>13</v>
      </c>
      <c r="D6" s="96" t="s">
        <v>3</v>
      </c>
      <c r="E6" s="97" t="s">
        <v>48</v>
      </c>
      <c r="F6" s="98" t="s">
        <v>5</v>
      </c>
      <c r="G6" s="98" t="s">
        <v>49</v>
      </c>
      <c r="H6" s="98" t="s">
        <v>6</v>
      </c>
      <c r="I6" s="98" t="s">
        <v>11</v>
      </c>
      <c r="J6" s="98" t="s">
        <v>10</v>
      </c>
    </row>
    <row r="7" spans="1:10" s="13" customFormat="1" ht="16.5" thickBot="1" thickTop="1">
      <c r="A7" s="14">
        <v>1</v>
      </c>
      <c r="B7" s="14">
        <v>2</v>
      </c>
      <c r="C7" s="14">
        <v>3</v>
      </c>
      <c r="D7" s="14">
        <v>4</v>
      </c>
      <c r="E7" s="14"/>
      <c r="F7" s="14">
        <v>5</v>
      </c>
      <c r="G7" s="14">
        <v>6</v>
      </c>
      <c r="H7" s="14">
        <v>7</v>
      </c>
      <c r="I7" s="14">
        <v>8</v>
      </c>
      <c r="J7" s="14">
        <v>9</v>
      </c>
    </row>
    <row r="8" spans="1:10" s="13" customFormat="1" ht="16.5" thickBot="1" thickTop="1">
      <c r="A8" s="155" t="s">
        <v>113</v>
      </c>
      <c r="B8" s="156"/>
      <c r="C8" s="156"/>
      <c r="D8" s="156"/>
      <c r="E8" s="156"/>
      <c r="F8" s="156"/>
      <c r="G8" s="156"/>
      <c r="H8" s="156"/>
      <c r="I8" s="156"/>
      <c r="J8" s="157"/>
    </row>
    <row r="9" spans="1:10" s="92" customFormat="1" ht="16.5" customHeight="1" thickBot="1" thickTop="1">
      <c r="A9" s="130" t="s">
        <v>16</v>
      </c>
      <c r="B9" s="131"/>
      <c r="C9" s="131"/>
      <c r="D9" s="131"/>
      <c r="E9" s="131"/>
      <c r="F9" s="131"/>
      <c r="G9" s="131"/>
      <c r="H9" s="131"/>
      <c r="I9" s="131"/>
      <c r="J9" s="132"/>
    </row>
    <row r="10" spans="1:10" ht="16.5" thickBot="1" thickTop="1">
      <c r="A10" s="31">
        <v>1</v>
      </c>
      <c r="B10" s="30" t="s">
        <v>43</v>
      </c>
      <c r="C10" s="64" t="s">
        <v>75</v>
      </c>
      <c r="D10" s="31">
        <v>12</v>
      </c>
      <c r="E10" s="31">
        <v>180</v>
      </c>
      <c r="F10" s="21"/>
      <c r="G10" s="37">
        <v>9</v>
      </c>
      <c r="H10" s="21"/>
      <c r="I10" s="37">
        <v>12</v>
      </c>
      <c r="J10" s="21"/>
    </row>
    <row r="11" spans="1:10" ht="16.5" thickBot="1" thickTop="1">
      <c r="A11" s="31">
        <v>2</v>
      </c>
      <c r="B11" s="30" t="s">
        <v>44</v>
      </c>
      <c r="C11" s="64" t="s">
        <v>76</v>
      </c>
      <c r="D11" s="31">
        <v>12</v>
      </c>
      <c r="E11" s="31">
        <v>180</v>
      </c>
      <c r="F11" s="19"/>
      <c r="G11" s="7">
        <v>9</v>
      </c>
      <c r="H11" s="19"/>
      <c r="I11" s="7">
        <v>12</v>
      </c>
      <c r="J11" s="19"/>
    </row>
    <row r="12" spans="1:10" ht="16.5" thickBot="1" thickTop="1">
      <c r="A12" s="31">
        <v>3</v>
      </c>
      <c r="B12" s="30" t="s">
        <v>17</v>
      </c>
      <c r="C12" s="64" t="s">
        <v>77</v>
      </c>
      <c r="D12" s="31">
        <v>12</v>
      </c>
      <c r="E12" s="31">
        <v>180</v>
      </c>
      <c r="F12" s="19"/>
      <c r="G12" s="7">
        <v>9</v>
      </c>
      <c r="H12" s="19"/>
      <c r="I12" s="7">
        <v>12</v>
      </c>
      <c r="J12" s="19"/>
    </row>
    <row r="13" spans="1:10" ht="32.25" customHeight="1" thickBot="1" thickTop="1">
      <c r="A13" s="31">
        <v>4</v>
      </c>
      <c r="B13" s="35" t="s">
        <v>18</v>
      </c>
      <c r="C13" s="64" t="s">
        <v>78</v>
      </c>
      <c r="D13" s="31">
        <v>4</v>
      </c>
      <c r="E13" s="31">
        <v>60</v>
      </c>
      <c r="F13" s="19"/>
      <c r="G13" s="7">
        <v>3</v>
      </c>
      <c r="H13" s="19"/>
      <c r="I13" s="7">
        <v>4</v>
      </c>
      <c r="J13" s="19"/>
    </row>
    <row r="14" spans="1:10" ht="34.5" customHeight="1" thickBot="1" thickTop="1">
      <c r="A14" s="31">
        <v>5</v>
      </c>
      <c r="B14" s="35" t="s">
        <v>19</v>
      </c>
      <c r="C14" s="64" t="s">
        <v>79</v>
      </c>
      <c r="D14" s="31">
        <v>2</v>
      </c>
      <c r="E14" s="31">
        <v>30</v>
      </c>
      <c r="F14" s="20"/>
      <c r="G14" s="41">
        <v>1.5</v>
      </c>
      <c r="H14" s="20"/>
      <c r="I14" s="41">
        <v>2</v>
      </c>
      <c r="J14" s="20"/>
    </row>
    <row r="15" spans="1:10" s="92" customFormat="1" ht="16.5" customHeight="1" thickBot="1" thickTop="1">
      <c r="A15" s="114" t="s">
        <v>1</v>
      </c>
      <c r="B15" s="121"/>
      <c r="C15" s="50"/>
      <c r="D15" s="51">
        <f>SUM(D10:D14)</f>
        <v>42</v>
      </c>
      <c r="E15" s="52">
        <f>SUM(E10:E14)</f>
        <v>630</v>
      </c>
      <c r="F15" s="52"/>
      <c r="G15" s="52">
        <f>SUM(G10:G14)</f>
        <v>31.5</v>
      </c>
      <c r="H15" s="52">
        <f>SUM(H10:H14)</f>
        <v>0</v>
      </c>
      <c r="I15" s="52">
        <f>SUM(I10:I14)</f>
        <v>42</v>
      </c>
      <c r="J15" s="52">
        <f>SUM(J10:J14)</f>
        <v>0</v>
      </c>
    </row>
    <row r="16" spans="1:10" ht="16.5" customHeight="1" thickBot="1" thickTop="1">
      <c r="A16" s="130" t="s">
        <v>20</v>
      </c>
      <c r="B16" s="131"/>
      <c r="C16" s="131"/>
      <c r="D16" s="131"/>
      <c r="E16" s="131"/>
      <c r="F16" s="131"/>
      <c r="G16" s="131"/>
      <c r="H16" s="131"/>
      <c r="I16" s="131"/>
      <c r="J16" s="132"/>
    </row>
    <row r="17" spans="1:10" ht="42" customHeight="1" thickBot="1" thickTop="1">
      <c r="A17" s="31">
        <v>7</v>
      </c>
      <c r="B17" s="39" t="s">
        <v>21</v>
      </c>
      <c r="C17" s="99" t="s">
        <v>124</v>
      </c>
      <c r="D17" s="31">
        <v>4</v>
      </c>
      <c r="E17" s="31">
        <v>60</v>
      </c>
      <c r="F17" s="11">
        <v>4</v>
      </c>
      <c r="G17" s="10">
        <v>3</v>
      </c>
      <c r="H17" s="21"/>
      <c r="I17" s="37">
        <v>4</v>
      </c>
      <c r="J17" s="21"/>
    </row>
    <row r="18" spans="1:10" ht="39" customHeight="1" thickBot="1" thickTop="1">
      <c r="A18" s="31">
        <v>8</v>
      </c>
      <c r="B18" s="39" t="s">
        <v>21</v>
      </c>
      <c r="C18" s="99" t="s">
        <v>125</v>
      </c>
      <c r="D18" s="31">
        <v>5</v>
      </c>
      <c r="E18" s="31">
        <v>60</v>
      </c>
      <c r="F18" s="8">
        <v>5</v>
      </c>
      <c r="G18" s="9">
        <v>3</v>
      </c>
      <c r="H18" s="19"/>
      <c r="I18" s="7">
        <v>5</v>
      </c>
      <c r="J18" s="19"/>
    </row>
    <row r="19" spans="1:18" s="92" customFormat="1" ht="16.5" customHeight="1" thickBot="1" thickTop="1">
      <c r="A19" s="114" t="s">
        <v>1</v>
      </c>
      <c r="B19" s="121"/>
      <c r="C19" s="63"/>
      <c r="D19" s="61">
        <v>9</v>
      </c>
      <c r="E19" s="51">
        <f>SUM(E17,E18)</f>
        <v>120</v>
      </c>
      <c r="F19" s="51">
        <f>SUM(F17:F18)</f>
        <v>9</v>
      </c>
      <c r="G19" s="52">
        <f>SUM(G17:G18)</f>
        <v>6</v>
      </c>
      <c r="H19" s="52">
        <f>SUM(H17:H18)</f>
        <v>0</v>
      </c>
      <c r="I19" s="52">
        <f>SUM(I17:I18)</f>
        <v>9</v>
      </c>
      <c r="J19" s="52">
        <f>SUM(J17:J18)</f>
        <v>0</v>
      </c>
      <c r="L19" s="18"/>
      <c r="M19" s="18"/>
      <c r="N19" s="18"/>
      <c r="O19" s="18"/>
      <c r="P19" s="18"/>
      <c r="Q19" s="18"/>
      <c r="R19" s="18"/>
    </row>
    <row r="20" spans="1:18" ht="16.5" customHeight="1" thickBot="1" thickTop="1">
      <c r="A20" s="149" t="s">
        <v>22</v>
      </c>
      <c r="B20" s="150"/>
      <c r="C20" s="150"/>
      <c r="D20" s="150"/>
      <c r="E20" s="150"/>
      <c r="F20" s="150"/>
      <c r="G20" s="150"/>
      <c r="H20" s="150"/>
      <c r="I20" s="150"/>
      <c r="J20" s="151"/>
      <c r="L20" s="18"/>
      <c r="M20" s="18"/>
      <c r="N20" s="18"/>
      <c r="O20" s="18"/>
      <c r="P20" s="18"/>
      <c r="Q20" s="18"/>
      <c r="R20" s="17"/>
    </row>
    <row r="21" spans="1:18" ht="34.5" customHeight="1" thickBot="1" thickTop="1">
      <c r="A21" s="31">
        <v>9</v>
      </c>
      <c r="B21" s="38" t="s">
        <v>23</v>
      </c>
      <c r="C21" s="32" t="s">
        <v>80</v>
      </c>
      <c r="D21" s="31">
        <v>4</v>
      </c>
      <c r="E21" s="31">
        <v>30</v>
      </c>
      <c r="F21" s="22"/>
      <c r="G21" s="37">
        <v>1.5</v>
      </c>
      <c r="H21" s="21"/>
      <c r="I21" s="37">
        <v>4</v>
      </c>
      <c r="J21" s="21"/>
      <c r="L21" s="17"/>
      <c r="M21" s="17"/>
      <c r="N21" s="17"/>
      <c r="O21" s="17"/>
      <c r="P21" s="17"/>
      <c r="Q21" s="17"/>
      <c r="R21" s="17"/>
    </row>
    <row r="22" spans="1:18" ht="33" customHeight="1" thickBot="1" thickTop="1">
      <c r="A22" s="31">
        <v>10</v>
      </c>
      <c r="B22" s="38" t="s">
        <v>24</v>
      </c>
      <c r="C22" s="64" t="s">
        <v>81</v>
      </c>
      <c r="D22" s="31">
        <v>8</v>
      </c>
      <c r="E22" s="31">
        <v>120</v>
      </c>
      <c r="F22" s="23"/>
      <c r="G22" s="7">
        <v>5.8</v>
      </c>
      <c r="H22" s="19"/>
      <c r="I22" s="7">
        <v>8</v>
      </c>
      <c r="J22" s="19"/>
      <c r="L22" s="17"/>
      <c r="M22" s="17"/>
      <c r="N22" s="17"/>
      <c r="O22" s="17"/>
      <c r="P22" s="17"/>
      <c r="Q22" s="17"/>
      <c r="R22" s="17"/>
    </row>
    <row r="23" spans="1:10" ht="33" customHeight="1" thickBot="1" thickTop="1">
      <c r="A23" s="31">
        <v>11</v>
      </c>
      <c r="B23" s="38" t="s">
        <v>25</v>
      </c>
      <c r="C23" s="32" t="s">
        <v>82</v>
      </c>
      <c r="D23" s="31">
        <v>5</v>
      </c>
      <c r="E23" s="31">
        <v>45</v>
      </c>
      <c r="F23" s="23"/>
      <c r="G23" s="7">
        <v>2</v>
      </c>
      <c r="H23" s="19"/>
      <c r="I23" s="7">
        <v>5</v>
      </c>
      <c r="J23" s="19"/>
    </row>
    <row r="24" spans="1:10" s="92" customFormat="1" ht="16.5" customHeight="1" thickBot="1" thickTop="1">
      <c r="A24" s="114" t="s">
        <v>1</v>
      </c>
      <c r="B24" s="121"/>
      <c r="C24" s="50"/>
      <c r="D24" s="51">
        <f>SUM(D21:D23)</f>
        <v>17</v>
      </c>
      <c r="E24" s="51">
        <f aca="true" t="shared" si="0" ref="E24:J24">SUM(E21:E23)</f>
        <v>195</v>
      </c>
      <c r="F24" s="52">
        <f t="shared" si="0"/>
        <v>0</v>
      </c>
      <c r="G24" s="52">
        <f>SUM(G21:G23)</f>
        <v>9.3</v>
      </c>
      <c r="H24" s="52">
        <f t="shared" si="0"/>
        <v>0</v>
      </c>
      <c r="I24" s="52">
        <f>SUM(I21:I23)</f>
        <v>17</v>
      </c>
      <c r="J24" s="52">
        <f t="shared" si="0"/>
        <v>0</v>
      </c>
    </row>
    <row r="25" spans="1:10" ht="16.5" customHeight="1" thickBot="1" thickTop="1">
      <c r="A25" s="130" t="s">
        <v>45</v>
      </c>
      <c r="B25" s="131"/>
      <c r="C25" s="131"/>
      <c r="D25" s="131"/>
      <c r="E25" s="131"/>
      <c r="F25" s="131"/>
      <c r="G25" s="131"/>
      <c r="H25" s="131"/>
      <c r="I25" s="131"/>
      <c r="J25" s="132"/>
    </row>
    <row r="26" spans="1:10" ht="33" customHeight="1" thickBot="1" thickTop="1">
      <c r="A26" s="31">
        <v>12</v>
      </c>
      <c r="B26" s="38" t="s">
        <v>26</v>
      </c>
      <c r="C26" s="32" t="s">
        <v>83</v>
      </c>
      <c r="D26" s="31">
        <v>4</v>
      </c>
      <c r="E26" s="31">
        <v>30</v>
      </c>
      <c r="F26" s="25"/>
      <c r="G26" s="37">
        <v>1.5</v>
      </c>
      <c r="H26" s="21"/>
      <c r="I26" s="37">
        <v>4</v>
      </c>
      <c r="J26" s="21"/>
    </row>
    <row r="27" spans="1:10" ht="31.5" thickBot="1" thickTop="1">
      <c r="A27" s="31">
        <v>13</v>
      </c>
      <c r="B27" s="38" t="s">
        <v>27</v>
      </c>
      <c r="C27" s="32" t="s">
        <v>84</v>
      </c>
      <c r="D27" s="31">
        <v>2</v>
      </c>
      <c r="E27" s="31">
        <v>30</v>
      </c>
      <c r="F27" s="23"/>
      <c r="G27" s="7">
        <v>1.2</v>
      </c>
      <c r="H27" s="19"/>
      <c r="I27" s="7">
        <v>2</v>
      </c>
      <c r="J27" s="19"/>
    </row>
    <row r="28" spans="1:10" ht="16.5" thickBot="1" thickTop="1">
      <c r="A28" s="31">
        <v>14</v>
      </c>
      <c r="B28" s="86" t="s">
        <v>28</v>
      </c>
      <c r="C28" s="100" t="s">
        <v>85</v>
      </c>
      <c r="D28" s="31">
        <v>4</v>
      </c>
      <c r="E28" s="31">
        <v>30</v>
      </c>
      <c r="F28" s="23"/>
      <c r="G28" s="7">
        <v>1.5</v>
      </c>
      <c r="H28" s="19"/>
      <c r="I28" s="7">
        <v>4</v>
      </c>
      <c r="J28" s="19"/>
    </row>
    <row r="29" spans="1:10" ht="16.5" thickBot="1" thickTop="1">
      <c r="A29" s="31">
        <v>15</v>
      </c>
      <c r="B29" s="38" t="s">
        <v>29</v>
      </c>
      <c r="C29" s="32" t="s">
        <v>86</v>
      </c>
      <c r="D29" s="31">
        <v>3</v>
      </c>
      <c r="E29" s="31">
        <v>30</v>
      </c>
      <c r="F29" s="23"/>
      <c r="G29" s="7">
        <v>1.2</v>
      </c>
      <c r="H29" s="19"/>
      <c r="I29" s="7">
        <v>3</v>
      </c>
      <c r="J29" s="19"/>
    </row>
    <row r="30" spans="1:10" ht="16.5" thickBot="1" thickTop="1">
      <c r="A30" s="31">
        <v>16</v>
      </c>
      <c r="B30" s="36" t="s">
        <v>52</v>
      </c>
      <c r="C30" s="64" t="s">
        <v>87</v>
      </c>
      <c r="D30" s="31">
        <v>2</v>
      </c>
      <c r="E30" s="31">
        <v>30</v>
      </c>
      <c r="F30" s="65"/>
      <c r="G30" s="7">
        <v>1.2</v>
      </c>
      <c r="H30" s="19"/>
      <c r="I30" s="7">
        <v>2</v>
      </c>
      <c r="J30" s="19"/>
    </row>
    <row r="31" spans="1:10" ht="16.5" thickBot="1" thickTop="1">
      <c r="A31" s="31">
        <v>17</v>
      </c>
      <c r="B31" s="38" t="s">
        <v>30</v>
      </c>
      <c r="C31" s="32" t="s">
        <v>88</v>
      </c>
      <c r="D31" s="31">
        <v>1</v>
      </c>
      <c r="E31" s="31">
        <v>20</v>
      </c>
      <c r="F31" s="24"/>
      <c r="G31" s="42">
        <v>0.6</v>
      </c>
      <c r="H31" s="26"/>
      <c r="I31" s="42">
        <v>1</v>
      </c>
      <c r="J31" s="26"/>
    </row>
    <row r="32" spans="1:10" s="92" customFormat="1" ht="16.5" customHeight="1" thickBot="1" thickTop="1">
      <c r="A32" s="114" t="s">
        <v>1</v>
      </c>
      <c r="B32" s="115"/>
      <c r="C32" s="158"/>
      <c r="D32" s="59">
        <f aca="true" t="shared" si="1" ref="D32:J32">SUM(D26:D31)</f>
        <v>16</v>
      </c>
      <c r="E32" s="59">
        <f>SUM(E26:E31)</f>
        <v>170</v>
      </c>
      <c r="F32" s="60">
        <f t="shared" si="1"/>
        <v>0</v>
      </c>
      <c r="G32" s="60">
        <f>SUM(G26:G31)</f>
        <v>7.2</v>
      </c>
      <c r="H32" s="60">
        <f t="shared" si="1"/>
        <v>0</v>
      </c>
      <c r="I32" s="60">
        <f t="shared" si="1"/>
        <v>16</v>
      </c>
      <c r="J32" s="60">
        <f t="shared" si="1"/>
        <v>0</v>
      </c>
    </row>
    <row r="33" spans="1:32" s="92" customFormat="1" ht="16.5" customHeight="1" thickBot="1" thickTop="1">
      <c r="A33" s="112" t="s">
        <v>53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92" customFormat="1" ht="16.5" customHeight="1" thickBot="1" thickTop="1">
      <c r="A34" s="31">
        <v>18</v>
      </c>
      <c r="B34" s="38" t="s">
        <v>54</v>
      </c>
      <c r="C34" s="64" t="s">
        <v>89</v>
      </c>
      <c r="D34" s="101">
        <v>3</v>
      </c>
      <c r="E34" s="146" t="s">
        <v>115</v>
      </c>
      <c r="F34" s="152">
        <v>12</v>
      </c>
      <c r="G34" s="66">
        <v>1.5</v>
      </c>
      <c r="H34" s="67"/>
      <c r="I34" s="101">
        <v>3</v>
      </c>
      <c r="J34" s="68"/>
      <c r="K34" s="69"/>
      <c r="L34" s="69"/>
      <c r="M34" s="45"/>
      <c r="N34" s="45"/>
      <c r="O34" s="45"/>
      <c r="P34" s="45"/>
      <c r="Q34" s="45"/>
      <c r="R34" s="45"/>
      <c r="S34" s="46"/>
      <c r="T34" s="45"/>
      <c r="U34" s="45"/>
      <c r="V34" s="45"/>
      <c r="W34" s="45"/>
      <c r="X34" s="45"/>
      <c r="Y34" s="45"/>
      <c r="Z34" s="18"/>
      <c r="AA34" s="18"/>
      <c r="AB34" s="18"/>
      <c r="AC34" s="18"/>
      <c r="AD34" s="18"/>
      <c r="AE34" s="18"/>
      <c r="AF34" s="18"/>
    </row>
    <row r="35" spans="1:32" s="92" customFormat="1" ht="16.5" customHeight="1" thickBot="1" thickTop="1">
      <c r="A35" s="31">
        <v>19</v>
      </c>
      <c r="B35" s="38" t="s">
        <v>55</v>
      </c>
      <c r="C35" s="64" t="s">
        <v>90</v>
      </c>
      <c r="D35" s="101">
        <v>3</v>
      </c>
      <c r="E35" s="147"/>
      <c r="F35" s="153"/>
      <c r="G35" s="8">
        <v>1.5</v>
      </c>
      <c r="H35" s="70"/>
      <c r="I35" s="101">
        <v>3</v>
      </c>
      <c r="J35" s="71"/>
      <c r="K35" s="69"/>
      <c r="L35" s="69"/>
      <c r="M35" s="45"/>
      <c r="N35" s="45"/>
      <c r="O35" s="45"/>
      <c r="P35" s="45"/>
      <c r="Q35" s="45"/>
      <c r="R35" s="45"/>
      <c r="S35" s="46"/>
      <c r="T35" s="45"/>
      <c r="U35" s="45"/>
      <c r="V35" s="45"/>
      <c r="W35" s="45"/>
      <c r="X35" s="45"/>
      <c r="Y35" s="45"/>
      <c r="Z35" s="18"/>
      <c r="AA35" s="18"/>
      <c r="AB35" s="18"/>
      <c r="AC35" s="18"/>
      <c r="AD35" s="18"/>
      <c r="AE35" s="18"/>
      <c r="AF35" s="18"/>
    </row>
    <row r="36" spans="1:32" s="92" customFormat="1" ht="16.5" customHeight="1" thickBot="1" thickTop="1">
      <c r="A36" s="31">
        <v>20</v>
      </c>
      <c r="B36" s="38" t="s">
        <v>56</v>
      </c>
      <c r="C36" s="64" t="s">
        <v>91</v>
      </c>
      <c r="D36" s="101">
        <v>3</v>
      </c>
      <c r="E36" s="147"/>
      <c r="F36" s="153"/>
      <c r="G36" s="8">
        <v>1.5</v>
      </c>
      <c r="H36" s="70"/>
      <c r="I36" s="101">
        <v>3</v>
      </c>
      <c r="J36" s="71"/>
      <c r="K36" s="69"/>
      <c r="L36" s="69"/>
      <c r="M36" s="45"/>
      <c r="N36" s="45"/>
      <c r="O36" s="45"/>
      <c r="P36" s="45"/>
      <c r="Q36" s="45"/>
      <c r="R36" s="45"/>
      <c r="S36" s="46"/>
      <c r="T36" s="45"/>
      <c r="U36" s="45"/>
      <c r="V36" s="45"/>
      <c r="W36" s="45"/>
      <c r="X36" s="45"/>
      <c r="Y36" s="45"/>
      <c r="Z36" s="18"/>
      <c r="AA36" s="18"/>
      <c r="AB36" s="18"/>
      <c r="AC36" s="18"/>
      <c r="AD36" s="18"/>
      <c r="AE36" s="18"/>
      <c r="AF36" s="18"/>
    </row>
    <row r="37" spans="1:32" s="92" customFormat="1" ht="16.5" customHeight="1" thickBot="1" thickTop="1">
      <c r="A37" s="31">
        <v>21</v>
      </c>
      <c r="B37" s="38" t="s">
        <v>46</v>
      </c>
      <c r="C37" s="64" t="s">
        <v>92</v>
      </c>
      <c r="D37" s="101">
        <v>3</v>
      </c>
      <c r="E37" s="147"/>
      <c r="F37" s="153"/>
      <c r="G37" s="8">
        <v>1.5</v>
      </c>
      <c r="H37" s="70"/>
      <c r="I37" s="101">
        <v>3</v>
      </c>
      <c r="J37" s="71"/>
      <c r="K37" s="69"/>
      <c r="L37" s="69"/>
      <c r="M37" s="45"/>
      <c r="N37" s="45"/>
      <c r="O37" s="45"/>
      <c r="P37" s="45"/>
      <c r="Q37" s="45"/>
      <c r="R37" s="45"/>
      <c r="S37" s="46"/>
      <c r="T37" s="45"/>
      <c r="U37" s="45"/>
      <c r="V37" s="45"/>
      <c r="W37" s="45"/>
      <c r="X37" s="45"/>
      <c r="Y37" s="45"/>
      <c r="Z37" s="18"/>
      <c r="AA37" s="18"/>
      <c r="AB37" s="18"/>
      <c r="AC37" s="18"/>
      <c r="AD37" s="18"/>
      <c r="AE37" s="18"/>
      <c r="AF37" s="18"/>
    </row>
    <row r="38" spans="1:32" s="92" customFormat="1" ht="16.5" customHeight="1" thickBot="1" thickTop="1">
      <c r="A38" s="31">
        <v>22</v>
      </c>
      <c r="B38" s="38" t="s">
        <v>57</v>
      </c>
      <c r="C38" s="64" t="s">
        <v>93</v>
      </c>
      <c r="D38" s="102">
        <v>3</v>
      </c>
      <c r="E38" s="148"/>
      <c r="F38" s="154"/>
      <c r="G38" s="8"/>
      <c r="H38" s="70"/>
      <c r="I38" s="102">
        <v>3</v>
      </c>
      <c r="J38" s="71"/>
      <c r="K38" s="69"/>
      <c r="L38" s="69"/>
      <c r="M38" s="45"/>
      <c r="N38" s="45"/>
      <c r="O38" s="45"/>
      <c r="P38" s="45"/>
      <c r="Q38" s="45"/>
      <c r="R38" s="45"/>
      <c r="S38" s="46"/>
      <c r="T38" s="45"/>
      <c r="U38" s="45"/>
      <c r="V38" s="45"/>
      <c r="W38" s="45"/>
      <c r="X38" s="45"/>
      <c r="Y38" s="45"/>
      <c r="Z38" s="18"/>
      <c r="AA38" s="18"/>
      <c r="AB38" s="18"/>
      <c r="AC38" s="18"/>
      <c r="AD38" s="18"/>
      <c r="AE38" s="18"/>
      <c r="AF38" s="18"/>
    </row>
    <row r="39" spans="1:32" s="92" customFormat="1" ht="16.5" customHeight="1" thickBot="1" thickTop="1">
      <c r="A39" s="114" t="s">
        <v>1</v>
      </c>
      <c r="B39" s="115"/>
      <c r="C39" s="72"/>
      <c r="D39" s="74">
        <f>SUM(D34:D37)</f>
        <v>12</v>
      </c>
      <c r="E39" s="72" t="s">
        <v>115</v>
      </c>
      <c r="F39" s="59">
        <v>12</v>
      </c>
      <c r="G39" s="73">
        <f>SUM(G34:G38)</f>
        <v>6</v>
      </c>
      <c r="H39" s="74">
        <f>SUM(H34:H38)</f>
        <v>0</v>
      </c>
      <c r="I39" s="74">
        <f>SUM(I34:I37)</f>
        <v>12</v>
      </c>
      <c r="J39" s="75">
        <f>SUM(J34:J38)</f>
        <v>0</v>
      </c>
      <c r="K39" s="12"/>
      <c r="L39" s="12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 t="s">
        <v>74</v>
      </c>
      <c r="Y39" s="47"/>
      <c r="Z39" s="18"/>
      <c r="AA39" s="18"/>
      <c r="AB39" s="18"/>
      <c r="AC39" s="18"/>
      <c r="AD39" s="18"/>
      <c r="AE39" s="18"/>
      <c r="AF39" s="18"/>
    </row>
    <row r="40" spans="1:32" ht="16.5" customHeight="1" thickBot="1" thickTop="1">
      <c r="A40" s="130" t="s">
        <v>58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10" ht="16.5" customHeight="1" thickBot="1" thickTop="1">
      <c r="A41" s="31">
        <v>23</v>
      </c>
      <c r="B41" s="38" t="s">
        <v>31</v>
      </c>
      <c r="C41" s="64" t="s">
        <v>94</v>
      </c>
      <c r="D41" s="31">
        <v>7</v>
      </c>
      <c r="E41" s="31">
        <v>90</v>
      </c>
      <c r="F41" s="25"/>
      <c r="G41" s="37">
        <v>4.5</v>
      </c>
      <c r="H41" s="21"/>
      <c r="I41" s="37">
        <v>7</v>
      </c>
      <c r="J41" s="21"/>
    </row>
    <row r="42" spans="1:10" ht="16.5" customHeight="1" thickBot="1" thickTop="1">
      <c r="A42" s="31">
        <v>24</v>
      </c>
      <c r="B42" s="38" t="s">
        <v>32</v>
      </c>
      <c r="C42" s="64" t="s">
        <v>95</v>
      </c>
      <c r="D42" s="31">
        <v>10</v>
      </c>
      <c r="E42" s="31">
        <v>90</v>
      </c>
      <c r="F42" s="23"/>
      <c r="G42" s="7">
        <v>4.5</v>
      </c>
      <c r="H42" s="19"/>
      <c r="I42" s="7">
        <v>10</v>
      </c>
      <c r="J42" s="19"/>
    </row>
    <row r="43" spans="1:10" ht="16.5" customHeight="1" thickBot="1" thickTop="1">
      <c r="A43" s="31">
        <v>25</v>
      </c>
      <c r="B43" s="38" t="s">
        <v>33</v>
      </c>
      <c r="C43" s="64" t="s">
        <v>96</v>
      </c>
      <c r="D43" s="31">
        <v>10</v>
      </c>
      <c r="E43" s="31">
        <v>90</v>
      </c>
      <c r="F43" s="23"/>
      <c r="G43" s="7">
        <v>4.5</v>
      </c>
      <c r="H43" s="19"/>
      <c r="I43" s="7">
        <v>10</v>
      </c>
      <c r="J43" s="19"/>
    </row>
    <row r="44" spans="1:10" s="92" customFormat="1" ht="16.5" customHeight="1" thickBot="1" thickTop="1">
      <c r="A44" s="133" t="s">
        <v>1</v>
      </c>
      <c r="B44" s="134"/>
      <c r="C44" s="58"/>
      <c r="D44" s="59">
        <f aca="true" t="shared" si="2" ref="D44:J44">SUM(D41:D43)</f>
        <v>27</v>
      </c>
      <c r="E44" s="59">
        <f t="shared" si="2"/>
        <v>270</v>
      </c>
      <c r="F44" s="60">
        <f t="shared" si="2"/>
        <v>0</v>
      </c>
      <c r="G44" s="60">
        <f t="shared" si="2"/>
        <v>13.5</v>
      </c>
      <c r="H44" s="60">
        <f t="shared" si="2"/>
        <v>0</v>
      </c>
      <c r="I44" s="60">
        <f t="shared" si="2"/>
        <v>27</v>
      </c>
      <c r="J44" s="60">
        <f t="shared" si="2"/>
        <v>0</v>
      </c>
    </row>
    <row r="45" spans="1:10" s="92" customFormat="1" ht="16.5" customHeight="1" thickBot="1" thickTop="1">
      <c r="A45" s="130" t="s">
        <v>59</v>
      </c>
      <c r="B45" s="131"/>
      <c r="C45" s="131"/>
      <c r="D45" s="131"/>
      <c r="E45" s="131"/>
      <c r="F45" s="131"/>
      <c r="G45" s="131"/>
      <c r="H45" s="131"/>
      <c r="I45" s="131"/>
      <c r="J45" s="132"/>
    </row>
    <row r="46" spans="1:10" ht="16.5" customHeight="1" thickBot="1" thickTop="1">
      <c r="A46" s="31">
        <v>26</v>
      </c>
      <c r="B46" s="38" t="s">
        <v>34</v>
      </c>
      <c r="C46" s="32" t="s">
        <v>98</v>
      </c>
      <c r="D46" s="31">
        <v>2</v>
      </c>
      <c r="E46" s="31">
        <v>25</v>
      </c>
      <c r="F46" s="25"/>
      <c r="G46" s="37">
        <v>1.2</v>
      </c>
      <c r="H46" s="21"/>
      <c r="I46" s="37">
        <v>2</v>
      </c>
      <c r="J46" s="21"/>
    </row>
    <row r="47" spans="1:10" ht="16.5" customHeight="1" thickBot="1" thickTop="1">
      <c r="A47" s="31">
        <v>27</v>
      </c>
      <c r="B47" s="38" t="s">
        <v>35</v>
      </c>
      <c r="C47" s="32" t="s">
        <v>99</v>
      </c>
      <c r="D47" s="31">
        <v>2</v>
      </c>
      <c r="E47" s="31">
        <v>25</v>
      </c>
      <c r="F47" s="23"/>
      <c r="G47" s="7">
        <v>1.2</v>
      </c>
      <c r="H47" s="19"/>
      <c r="I47" s="7">
        <v>2</v>
      </c>
      <c r="J47" s="19"/>
    </row>
    <row r="48" spans="1:10" ht="16.5" customHeight="1" thickBot="1" thickTop="1">
      <c r="A48" s="31">
        <v>28</v>
      </c>
      <c r="B48" s="38" t="s">
        <v>36</v>
      </c>
      <c r="C48" s="32" t="s">
        <v>100</v>
      </c>
      <c r="D48" s="31">
        <v>1</v>
      </c>
      <c r="E48" s="31">
        <v>15</v>
      </c>
      <c r="F48" s="23"/>
      <c r="G48" s="7">
        <v>0.6</v>
      </c>
      <c r="H48" s="19"/>
      <c r="I48" s="7">
        <v>1</v>
      </c>
      <c r="J48" s="19"/>
    </row>
    <row r="49" spans="1:10" s="92" customFormat="1" ht="16.5" customHeight="1" thickBot="1" thickTop="1">
      <c r="A49" s="114" t="s">
        <v>1</v>
      </c>
      <c r="B49" s="121"/>
      <c r="C49" s="50"/>
      <c r="D49" s="73">
        <f>SUM(D45:D49)</f>
        <v>5</v>
      </c>
      <c r="E49" s="51">
        <f>SUM(E46:E48)</f>
        <v>65</v>
      </c>
      <c r="F49" s="52"/>
      <c r="G49" s="52">
        <f>SUM(G46:G48)</f>
        <v>3</v>
      </c>
      <c r="H49" s="52">
        <f>SUM(H46:H48)</f>
        <v>0</v>
      </c>
      <c r="I49" s="73">
        <v>5</v>
      </c>
      <c r="J49" s="52">
        <f>SUM(J46:J48)</f>
        <v>0</v>
      </c>
    </row>
    <row r="50" spans="1:10" ht="16.5" customHeight="1" thickBot="1" thickTop="1">
      <c r="A50" s="116" t="s">
        <v>62</v>
      </c>
      <c r="B50" s="117"/>
      <c r="C50" s="117"/>
      <c r="D50" s="117"/>
      <c r="E50" s="117"/>
      <c r="F50" s="117"/>
      <c r="G50" s="117"/>
      <c r="H50" s="117"/>
      <c r="I50" s="117"/>
      <c r="J50" s="118"/>
    </row>
    <row r="51" spans="1:10" ht="16.5" customHeight="1" thickBot="1" thickTop="1">
      <c r="A51" s="76">
        <v>29</v>
      </c>
      <c r="B51" s="38" t="s">
        <v>60</v>
      </c>
      <c r="C51" s="32" t="s">
        <v>114</v>
      </c>
      <c r="D51" s="31">
        <v>1</v>
      </c>
      <c r="E51" s="31">
        <v>15</v>
      </c>
      <c r="F51" s="77"/>
      <c r="G51" s="37">
        <v>0.6</v>
      </c>
      <c r="H51" s="78"/>
      <c r="I51" s="78"/>
      <c r="J51" s="78"/>
    </row>
    <row r="52" spans="1:10" ht="23.25" customHeight="1" thickBot="1" thickTop="1">
      <c r="A52" s="7">
        <v>30</v>
      </c>
      <c r="B52" s="79" t="s">
        <v>61</v>
      </c>
      <c r="C52" s="80" t="s">
        <v>97</v>
      </c>
      <c r="D52" s="7">
        <v>3</v>
      </c>
      <c r="E52" s="7">
        <v>30</v>
      </c>
      <c r="F52" s="65"/>
      <c r="G52" s="7">
        <v>1.2</v>
      </c>
      <c r="H52" s="81"/>
      <c r="I52" s="81"/>
      <c r="J52" s="81"/>
    </row>
    <row r="53" spans="1:26" s="92" customFormat="1" ht="16.5" customHeight="1" thickBot="1" thickTop="1">
      <c r="A53" s="129" t="s">
        <v>1</v>
      </c>
      <c r="B53" s="121"/>
      <c r="C53" s="50"/>
      <c r="D53" s="51">
        <f aca="true" t="shared" si="3" ref="D53:J53">SUM(D51:D52)</f>
        <v>4</v>
      </c>
      <c r="E53" s="51">
        <f t="shared" si="3"/>
        <v>45</v>
      </c>
      <c r="F53" s="52">
        <f t="shared" si="3"/>
        <v>0</v>
      </c>
      <c r="G53" s="52">
        <f t="shared" si="3"/>
        <v>1.7999999999999998</v>
      </c>
      <c r="H53" s="52">
        <f t="shared" si="3"/>
        <v>0</v>
      </c>
      <c r="I53" s="52">
        <f>SUM(I51:I52)</f>
        <v>0</v>
      </c>
      <c r="J53" s="82">
        <f t="shared" si="3"/>
        <v>0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92" customFormat="1" ht="16.5" customHeight="1" thickBot="1" thickTop="1">
      <c r="A54" s="112" t="s">
        <v>122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92" customFormat="1" ht="16.5" customHeight="1" thickBot="1" thickTop="1">
      <c r="A55" s="31">
        <v>31</v>
      </c>
      <c r="B55" s="38" t="s">
        <v>63</v>
      </c>
      <c r="C55" s="64" t="s">
        <v>101</v>
      </c>
      <c r="D55" s="32" t="s">
        <v>117</v>
      </c>
      <c r="E55" s="64" t="s">
        <v>116</v>
      </c>
      <c r="F55" s="31"/>
      <c r="G55" s="66">
        <v>3</v>
      </c>
      <c r="H55" s="67"/>
      <c r="I55" s="67">
        <v>4</v>
      </c>
      <c r="J55" s="68"/>
      <c r="K55" s="69"/>
      <c r="L55" s="69"/>
      <c r="M55" s="45"/>
      <c r="N55" s="45"/>
      <c r="O55" s="45"/>
      <c r="P55" s="45"/>
      <c r="Q55" s="45"/>
      <c r="R55" s="45"/>
      <c r="S55" s="46"/>
      <c r="T55" s="45"/>
      <c r="U55" s="45"/>
      <c r="V55" s="45"/>
      <c r="W55" s="45"/>
      <c r="X55" s="45"/>
      <c r="Y55" s="45"/>
      <c r="Z55" s="18"/>
    </row>
    <row r="56" spans="1:26" s="92" customFormat="1" ht="16.5" customHeight="1" thickBot="1" thickTop="1">
      <c r="A56" s="31">
        <v>32</v>
      </c>
      <c r="B56" s="38" t="s">
        <v>64</v>
      </c>
      <c r="C56" s="64" t="s">
        <v>102</v>
      </c>
      <c r="D56" s="32" t="s">
        <v>117</v>
      </c>
      <c r="E56" s="64" t="s">
        <v>116</v>
      </c>
      <c r="F56" s="31">
        <v>4</v>
      </c>
      <c r="G56" s="8">
        <v>3</v>
      </c>
      <c r="H56" s="70"/>
      <c r="I56" s="70">
        <v>4</v>
      </c>
      <c r="J56" s="71"/>
      <c r="K56" s="69"/>
      <c r="L56" s="69"/>
      <c r="M56" s="45"/>
      <c r="N56" s="45"/>
      <c r="O56" s="45"/>
      <c r="P56" s="45"/>
      <c r="Q56" s="45"/>
      <c r="R56" s="45"/>
      <c r="S56" s="46"/>
      <c r="T56" s="45"/>
      <c r="U56" s="45"/>
      <c r="V56" s="45"/>
      <c r="W56" s="45"/>
      <c r="X56" s="45"/>
      <c r="Y56" s="45"/>
      <c r="Z56" s="18"/>
    </row>
    <row r="57" spans="1:26" s="92" customFormat="1" ht="16.5" customHeight="1" thickBot="1" thickTop="1">
      <c r="A57" s="31">
        <v>33</v>
      </c>
      <c r="B57" s="38" t="s">
        <v>65</v>
      </c>
      <c r="C57" s="64" t="s">
        <v>103</v>
      </c>
      <c r="D57" s="32" t="s">
        <v>117</v>
      </c>
      <c r="E57" s="64" t="s">
        <v>116</v>
      </c>
      <c r="F57" s="31">
        <v>4</v>
      </c>
      <c r="G57" s="8">
        <v>3</v>
      </c>
      <c r="H57" s="70"/>
      <c r="I57" s="70">
        <v>4</v>
      </c>
      <c r="J57" s="71"/>
      <c r="K57" s="69"/>
      <c r="L57" s="69"/>
      <c r="M57" s="45"/>
      <c r="N57" s="45"/>
      <c r="O57" s="45"/>
      <c r="P57" s="45"/>
      <c r="Q57" s="45"/>
      <c r="R57" s="45"/>
      <c r="S57" s="46"/>
      <c r="T57" s="45"/>
      <c r="U57" s="45"/>
      <c r="V57" s="45"/>
      <c r="W57" s="45"/>
      <c r="X57" s="45"/>
      <c r="Y57" s="45"/>
      <c r="Z57" s="18"/>
    </row>
    <row r="58" spans="1:26" s="92" customFormat="1" ht="16.5" customHeight="1" thickBot="1" thickTop="1">
      <c r="A58" s="31">
        <v>34</v>
      </c>
      <c r="B58" s="38" t="s">
        <v>66</v>
      </c>
      <c r="C58" s="64" t="s">
        <v>104</v>
      </c>
      <c r="D58" s="32" t="s">
        <v>117</v>
      </c>
      <c r="E58" s="64" t="s">
        <v>116</v>
      </c>
      <c r="F58" s="31">
        <v>4</v>
      </c>
      <c r="G58" s="8">
        <v>3</v>
      </c>
      <c r="H58" s="70"/>
      <c r="I58" s="70">
        <v>4</v>
      </c>
      <c r="J58" s="71"/>
      <c r="K58" s="69"/>
      <c r="L58" s="69"/>
      <c r="M58" s="45"/>
      <c r="N58" s="45"/>
      <c r="O58" s="45"/>
      <c r="P58" s="45"/>
      <c r="Q58" s="45"/>
      <c r="R58" s="45"/>
      <c r="S58" s="46"/>
      <c r="T58" s="45"/>
      <c r="U58" s="45"/>
      <c r="V58" s="45"/>
      <c r="W58" s="45"/>
      <c r="X58" s="45"/>
      <c r="Y58" s="45"/>
      <c r="Z58" s="18"/>
    </row>
    <row r="59" spans="1:26" s="92" customFormat="1" ht="16.5" customHeight="1" thickBot="1" thickTop="1">
      <c r="A59" s="31">
        <v>35</v>
      </c>
      <c r="B59" s="38" t="s">
        <v>120</v>
      </c>
      <c r="C59" s="64" t="s">
        <v>105</v>
      </c>
      <c r="D59" s="32" t="s">
        <v>117</v>
      </c>
      <c r="E59" s="64" t="s">
        <v>116</v>
      </c>
      <c r="F59" s="31">
        <v>4</v>
      </c>
      <c r="G59" s="8">
        <v>3</v>
      </c>
      <c r="H59" s="70"/>
      <c r="I59" s="70">
        <v>4</v>
      </c>
      <c r="J59" s="71"/>
      <c r="K59" s="69"/>
      <c r="L59" s="69"/>
      <c r="M59" s="45"/>
      <c r="N59" s="45"/>
      <c r="O59" s="45"/>
      <c r="P59" s="45"/>
      <c r="Q59" s="45"/>
      <c r="R59" s="45"/>
      <c r="S59" s="46"/>
      <c r="T59" s="45"/>
      <c r="U59" s="45"/>
      <c r="V59" s="45"/>
      <c r="W59" s="45"/>
      <c r="X59" s="45"/>
      <c r="Y59" s="45"/>
      <c r="Z59" s="18"/>
    </row>
    <row r="60" spans="1:26" s="92" customFormat="1" ht="16.5" customHeight="1" thickBot="1" thickTop="1">
      <c r="A60" s="114" t="s">
        <v>1</v>
      </c>
      <c r="B60" s="115"/>
      <c r="C60" s="83"/>
      <c r="D60" s="103">
        <v>16</v>
      </c>
      <c r="E60" s="83" t="s">
        <v>118</v>
      </c>
      <c r="F60" s="51">
        <v>12</v>
      </c>
      <c r="G60" s="51">
        <f>SUM(G55:G59)</f>
        <v>15</v>
      </c>
      <c r="H60" s="51">
        <f>SUM(H55:H59)</f>
        <v>0</v>
      </c>
      <c r="I60" s="51">
        <f>SUM(I55:I59)</f>
        <v>20</v>
      </c>
      <c r="J60" s="51">
        <f>SUM(J55:J59)</f>
        <v>0</v>
      </c>
      <c r="K60" s="12"/>
      <c r="L60" s="12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18"/>
    </row>
    <row r="61" spans="1:26" ht="16.5" customHeight="1" thickBot="1" thickTop="1">
      <c r="A61" s="130" t="s">
        <v>67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6.5" customHeight="1" thickBot="1" thickTop="1">
      <c r="A62" s="84">
        <v>36</v>
      </c>
      <c r="B62" s="84" t="s">
        <v>68</v>
      </c>
      <c r="C62" s="85" t="s">
        <v>106</v>
      </c>
      <c r="D62" s="31">
        <v>2</v>
      </c>
      <c r="E62" s="31">
        <v>15</v>
      </c>
      <c r="F62" s="22"/>
      <c r="G62" s="37">
        <v>0.6</v>
      </c>
      <c r="H62" s="21"/>
      <c r="I62" s="37">
        <v>2</v>
      </c>
      <c r="J62" s="22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6.5" customHeight="1" thickBot="1" thickTop="1">
      <c r="A63" s="30">
        <v>37</v>
      </c>
      <c r="B63" s="36" t="s">
        <v>37</v>
      </c>
      <c r="C63" s="32" t="s">
        <v>107</v>
      </c>
      <c r="D63" s="31">
        <v>21</v>
      </c>
      <c r="E63" s="31">
        <v>60</v>
      </c>
      <c r="F63" s="48">
        <v>21</v>
      </c>
      <c r="G63" s="37">
        <v>2.6</v>
      </c>
      <c r="H63" s="21"/>
      <c r="I63" s="37">
        <v>21</v>
      </c>
      <c r="J63" s="22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10" s="92" customFormat="1" ht="16.5" customHeight="1" thickBot="1" thickTop="1">
      <c r="A64" s="129" t="s">
        <v>1</v>
      </c>
      <c r="B64" s="121"/>
      <c r="C64" s="50"/>
      <c r="D64" s="51">
        <f aca="true" t="shared" si="4" ref="D64:J64">SUM(D62:D63)</f>
        <v>23</v>
      </c>
      <c r="E64" s="51">
        <f t="shared" si="4"/>
        <v>75</v>
      </c>
      <c r="F64" s="52">
        <f t="shared" si="4"/>
        <v>21</v>
      </c>
      <c r="G64" s="52">
        <f t="shared" si="4"/>
        <v>3.2</v>
      </c>
      <c r="H64" s="52">
        <f t="shared" si="4"/>
        <v>0</v>
      </c>
      <c r="I64" s="52">
        <f>SUM(I62:I63)</f>
        <v>23</v>
      </c>
      <c r="J64" s="52">
        <f t="shared" si="4"/>
        <v>0</v>
      </c>
    </row>
    <row r="65" spans="1:10" ht="16.5" customHeight="1" thickBot="1" thickTop="1">
      <c r="A65" s="160" t="s">
        <v>69</v>
      </c>
      <c r="B65" s="161"/>
      <c r="C65" s="161"/>
      <c r="D65" s="161"/>
      <c r="E65" s="161"/>
      <c r="F65" s="161"/>
      <c r="G65" s="161"/>
      <c r="H65" s="161"/>
      <c r="I65" s="161"/>
      <c r="J65" s="162"/>
    </row>
    <row r="66" spans="1:10" ht="16.5" customHeight="1" thickBot="1" thickTop="1">
      <c r="A66" s="31">
        <v>38</v>
      </c>
      <c r="B66" s="86" t="s">
        <v>38</v>
      </c>
      <c r="C66" s="87" t="s">
        <v>108</v>
      </c>
      <c r="D66" s="31">
        <v>2</v>
      </c>
      <c r="E66" s="31">
        <v>30</v>
      </c>
      <c r="F66" s="25"/>
      <c r="G66" s="37">
        <v>1.2</v>
      </c>
      <c r="H66" s="21"/>
      <c r="I66" s="21"/>
      <c r="J66" s="21"/>
    </row>
    <row r="67" spans="1:10" s="92" customFormat="1" ht="16.5" customHeight="1" thickBot="1" thickTop="1">
      <c r="A67" s="129" t="s">
        <v>1</v>
      </c>
      <c r="B67" s="121"/>
      <c r="C67" s="50"/>
      <c r="D67" s="51">
        <f aca="true" t="shared" si="5" ref="D67:J67">SUM(D66:D66)</f>
        <v>2</v>
      </c>
      <c r="E67" s="51">
        <f t="shared" si="5"/>
        <v>30</v>
      </c>
      <c r="F67" s="52">
        <f t="shared" si="5"/>
        <v>0</v>
      </c>
      <c r="G67" s="52">
        <f t="shared" si="5"/>
        <v>1.2</v>
      </c>
      <c r="H67" s="52">
        <f t="shared" si="5"/>
        <v>0</v>
      </c>
      <c r="I67" s="52">
        <f t="shared" si="5"/>
        <v>0</v>
      </c>
      <c r="J67" s="52">
        <f t="shared" si="5"/>
        <v>0</v>
      </c>
    </row>
    <row r="68" spans="1:10" ht="16.5" customHeight="1" thickBot="1" thickTop="1">
      <c r="A68" s="130" t="s">
        <v>70</v>
      </c>
      <c r="B68" s="131"/>
      <c r="C68" s="131"/>
      <c r="D68" s="131"/>
      <c r="E68" s="131"/>
      <c r="F68" s="131"/>
      <c r="G68" s="131"/>
      <c r="H68" s="131"/>
      <c r="I68" s="131"/>
      <c r="J68" s="132"/>
    </row>
    <row r="69" spans="1:10" ht="16.5" customHeight="1" thickBot="1" thickTop="1">
      <c r="A69" s="31">
        <v>39</v>
      </c>
      <c r="B69" s="86" t="s">
        <v>42</v>
      </c>
      <c r="C69" s="87" t="s">
        <v>109</v>
      </c>
      <c r="D69" s="31">
        <v>1</v>
      </c>
      <c r="E69" s="31">
        <v>15</v>
      </c>
      <c r="F69" s="34"/>
      <c r="G69" s="43">
        <v>0.6</v>
      </c>
      <c r="H69" s="33"/>
      <c r="I69" s="21"/>
      <c r="J69" s="21"/>
    </row>
    <row r="70" spans="1:10" s="92" customFormat="1" ht="16.5" customHeight="1" thickBot="1" thickTop="1">
      <c r="A70" s="141" t="s">
        <v>1</v>
      </c>
      <c r="B70" s="142"/>
      <c r="C70" s="54"/>
      <c r="D70" s="55">
        <f aca="true" t="shared" si="6" ref="D70:J70">SUM(D69:D69)</f>
        <v>1</v>
      </c>
      <c r="E70" s="55">
        <f t="shared" si="6"/>
        <v>15</v>
      </c>
      <c r="F70" s="56">
        <f t="shared" si="6"/>
        <v>0</v>
      </c>
      <c r="G70" s="55">
        <f t="shared" si="6"/>
        <v>0.6</v>
      </c>
      <c r="H70" s="56">
        <f t="shared" si="6"/>
        <v>0</v>
      </c>
      <c r="I70" s="95">
        <f t="shared" si="6"/>
        <v>0</v>
      </c>
      <c r="J70" s="57">
        <f t="shared" si="6"/>
        <v>0</v>
      </c>
    </row>
    <row r="71" spans="1:10" ht="16.5" customHeight="1" thickBot="1" thickTop="1">
      <c r="A71" s="160" t="s">
        <v>71</v>
      </c>
      <c r="B71" s="161"/>
      <c r="C71" s="161"/>
      <c r="D71" s="161"/>
      <c r="E71" s="161"/>
      <c r="F71" s="161"/>
      <c r="G71" s="161"/>
      <c r="H71" s="161"/>
      <c r="I71" s="161"/>
      <c r="J71" s="162"/>
    </row>
    <row r="72" spans="1:10" ht="16.5" customHeight="1" thickBot="1" thickTop="1">
      <c r="A72" s="31">
        <v>40</v>
      </c>
      <c r="B72" s="36" t="s">
        <v>39</v>
      </c>
      <c r="C72" s="32" t="s">
        <v>110</v>
      </c>
      <c r="D72" s="31">
        <v>1</v>
      </c>
      <c r="E72" s="31">
        <v>5</v>
      </c>
      <c r="F72" s="25"/>
      <c r="G72" s="37">
        <v>0.2</v>
      </c>
      <c r="H72" s="21"/>
      <c r="I72" s="21"/>
      <c r="J72" s="21"/>
    </row>
    <row r="73" spans="1:10" s="92" customFormat="1" ht="16.5" customHeight="1" thickBot="1" thickTop="1">
      <c r="A73" s="53" t="s">
        <v>1</v>
      </c>
      <c r="B73" s="94"/>
      <c r="C73" s="50"/>
      <c r="D73" s="51">
        <f>SUM(D72:D72)</f>
        <v>1</v>
      </c>
      <c r="E73" s="51">
        <f aca="true" t="shared" si="7" ref="E73:J73">SUM(E72:E72)</f>
        <v>5</v>
      </c>
      <c r="F73" s="52">
        <f t="shared" si="7"/>
        <v>0</v>
      </c>
      <c r="G73" s="52">
        <f t="shared" si="7"/>
        <v>0.2</v>
      </c>
      <c r="H73" s="52">
        <f t="shared" si="7"/>
        <v>0</v>
      </c>
      <c r="I73" s="52">
        <f t="shared" si="7"/>
        <v>0</v>
      </c>
      <c r="J73" s="52">
        <f t="shared" si="7"/>
        <v>0</v>
      </c>
    </row>
    <row r="74" spans="1:10" ht="16.5" customHeight="1" thickBot="1" thickTop="1">
      <c r="A74" s="116" t="s">
        <v>72</v>
      </c>
      <c r="B74" s="117"/>
      <c r="C74" s="117"/>
      <c r="D74" s="117"/>
      <c r="E74" s="117"/>
      <c r="F74" s="117"/>
      <c r="G74" s="117"/>
      <c r="H74" s="117"/>
      <c r="I74" s="117"/>
      <c r="J74" s="163"/>
    </row>
    <row r="75" spans="1:10" ht="16.5" thickBot="1" thickTop="1">
      <c r="A75" s="37">
        <v>41</v>
      </c>
      <c r="B75" s="38" t="s">
        <v>40</v>
      </c>
      <c r="C75" s="87" t="s">
        <v>111</v>
      </c>
      <c r="D75" s="31">
        <v>0</v>
      </c>
      <c r="E75" s="31">
        <v>60</v>
      </c>
      <c r="F75" s="22"/>
      <c r="G75" s="21"/>
      <c r="H75" s="21"/>
      <c r="I75" s="21"/>
      <c r="J75" s="21"/>
    </row>
    <row r="76" spans="1:10" s="92" customFormat="1" ht="16.5" customHeight="1" thickBot="1" thickTop="1">
      <c r="A76" s="114" t="s">
        <v>1</v>
      </c>
      <c r="B76" s="121"/>
      <c r="C76" s="50"/>
      <c r="D76" s="51">
        <f>SUM(D75:D75)</f>
        <v>0</v>
      </c>
      <c r="E76" s="51">
        <f aca="true" t="shared" si="8" ref="E76:J76">SUM(E75:E75)</f>
        <v>60</v>
      </c>
      <c r="F76" s="52">
        <f t="shared" si="8"/>
        <v>0</v>
      </c>
      <c r="G76" s="52">
        <f t="shared" si="8"/>
        <v>0</v>
      </c>
      <c r="H76" s="52">
        <f t="shared" si="8"/>
        <v>0</v>
      </c>
      <c r="I76" s="52">
        <f t="shared" si="8"/>
        <v>0</v>
      </c>
      <c r="J76" s="52">
        <f t="shared" si="8"/>
        <v>0</v>
      </c>
    </row>
    <row r="77" spans="1:10" ht="16.5" customHeight="1" thickBot="1" thickTop="1">
      <c r="A77" s="130" t="s">
        <v>73</v>
      </c>
      <c r="B77" s="131"/>
      <c r="C77" s="131"/>
      <c r="D77" s="131"/>
      <c r="E77" s="131"/>
      <c r="F77" s="131"/>
      <c r="G77" s="131"/>
      <c r="H77" s="131"/>
      <c r="I77" s="131"/>
      <c r="J77" s="132"/>
    </row>
    <row r="78" spans="1:10" ht="31.5" customHeight="1" thickBot="1" thickTop="1">
      <c r="A78" s="31">
        <v>42</v>
      </c>
      <c r="B78" s="38" t="s">
        <v>41</v>
      </c>
      <c r="C78" s="32" t="s">
        <v>112</v>
      </c>
      <c r="D78" s="31">
        <v>5</v>
      </c>
      <c r="E78" s="27"/>
      <c r="F78" s="44">
        <v>5</v>
      </c>
      <c r="G78" s="21"/>
      <c r="H78" s="21"/>
      <c r="I78" s="37"/>
      <c r="J78" s="21"/>
    </row>
    <row r="79" spans="1:10" s="92" customFormat="1" ht="16.5" customHeight="1" thickBot="1" thickTop="1">
      <c r="A79" s="114" t="s">
        <v>1</v>
      </c>
      <c r="B79" s="121"/>
      <c r="C79" s="50"/>
      <c r="D79" s="51">
        <v>5</v>
      </c>
      <c r="E79" s="51">
        <f aca="true" t="shared" si="9" ref="E79:J79">SUM(E78:E78)</f>
        <v>0</v>
      </c>
      <c r="F79" s="52">
        <f t="shared" si="9"/>
        <v>5</v>
      </c>
      <c r="G79" s="52">
        <f t="shared" si="9"/>
        <v>0</v>
      </c>
      <c r="H79" s="52">
        <f t="shared" si="9"/>
        <v>0</v>
      </c>
      <c r="I79" s="52">
        <f t="shared" si="9"/>
        <v>0</v>
      </c>
      <c r="J79" s="52">
        <f t="shared" si="9"/>
        <v>0</v>
      </c>
    </row>
    <row r="80" spans="1:10" s="12" customFormat="1" ht="16.5" customHeight="1" thickBot="1" thickTop="1">
      <c r="A80" s="143" t="s">
        <v>2</v>
      </c>
      <c r="B80" s="144"/>
      <c r="C80" s="145"/>
      <c r="D80" s="62">
        <f>SUM(D15+D19+D24+D32+D39+D44+D49+D53+D60+D64+D67+D70+D73+D76+D79)</f>
        <v>180</v>
      </c>
      <c r="E80" s="49" t="s">
        <v>121</v>
      </c>
      <c r="F80" s="40">
        <f>F15+F19+F24+F32+F39+F44+F49+F53+F60+F64+F67+F70+F73+F76+F78</f>
        <v>59</v>
      </c>
      <c r="G80" s="40">
        <f>G15+G19+G24+G32+G39+G44+G53+G60+G64+G67+G70+G73+G76+G78</f>
        <v>95.5</v>
      </c>
      <c r="H80" s="40">
        <f>H15+H19+H24+H32+H39+H44+H49+H53+H60+H64+H67+H70+H73+H76+H78</f>
        <v>0</v>
      </c>
      <c r="I80" s="40">
        <f>I15+I19+I24+I32+I39+I44+I53+I60+I64+I67+I70+I73+I76+I78+I49</f>
        <v>171</v>
      </c>
      <c r="J80" s="40">
        <f>J15+J19+J24+J32+J39+J44+J49+J53+J60+J64+J67+J70+J73+J76+J78</f>
        <v>0</v>
      </c>
    </row>
    <row r="81" spans="1:10" ht="12.75" customHeight="1" thickTop="1">
      <c r="A81" s="69"/>
      <c r="B81" s="69"/>
      <c r="C81" s="88"/>
      <c r="D81" s="69"/>
      <c r="E81" s="89"/>
      <c r="J81" s="90"/>
    </row>
    <row r="82" spans="1:10" ht="1.5" customHeight="1">
      <c r="A82" s="69"/>
      <c r="B82" s="69"/>
      <c r="C82" s="88"/>
      <c r="D82" s="69"/>
      <c r="E82" s="89"/>
      <c r="J82" s="90"/>
    </row>
    <row r="83" spans="1:10" ht="13.5" customHeight="1" hidden="1">
      <c r="A83" s="69"/>
      <c r="B83" s="69"/>
      <c r="C83" s="88"/>
      <c r="D83" s="69"/>
      <c r="E83" s="89"/>
      <c r="J83" s="90"/>
    </row>
    <row r="84" spans="1:10" ht="16.5" customHeight="1">
      <c r="A84" s="135" t="s">
        <v>14</v>
      </c>
      <c r="B84" s="136"/>
      <c r="C84" s="136"/>
      <c r="D84" s="136"/>
      <c r="E84" s="136"/>
      <c r="F84" s="136"/>
      <c r="G84" s="136"/>
      <c r="H84" s="136"/>
      <c r="I84" s="136"/>
      <c r="J84" s="137"/>
    </row>
    <row r="85" spans="1:10" ht="19.5" customHeight="1">
      <c r="A85" s="138"/>
      <c r="B85" s="139"/>
      <c r="C85" s="139"/>
      <c r="D85" s="139"/>
      <c r="E85" s="139"/>
      <c r="F85" s="139"/>
      <c r="G85" s="139"/>
      <c r="H85" s="139"/>
      <c r="I85" s="139"/>
      <c r="J85" s="140"/>
    </row>
    <row r="86" spans="1:10" ht="16.5" customHeight="1">
      <c r="A86" s="125" t="s">
        <v>7</v>
      </c>
      <c r="B86" s="128"/>
      <c r="C86" s="128"/>
      <c r="D86" s="128"/>
      <c r="E86" s="128"/>
      <c r="F86" s="122" t="s">
        <v>123</v>
      </c>
      <c r="G86" s="122"/>
      <c r="H86" s="122"/>
      <c r="I86" s="122"/>
      <c r="J86" s="122"/>
    </row>
    <row r="87" spans="1:10" ht="30" customHeight="1">
      <c r="A87" s="128"/>
      <c r="B87" s="128"/>
      <c r="C87" s="128"/>
      <c r="D87" s="128"/>
      <c r="E87" s="128"/>
      <c r="F87" s="122"/>
      <c r="G87" s="122"/>
      <c r="H87" s="122"/>
      <c r="I87" s="122"/>
      <c r="J87" s="122"/>
    </row>
    <row r="88" spans="1:10" ht="42.75" customHeight="1">
      <c r="A88" s="125" t="s">
        <v>15</v>
      </c>
      <c r="B88" s="125"/>
      <c r="C88" s="125"/>
      <c r="D88" s="125"/>
      <c r="E88" s="125"/>
      <c r="F88" s="127">
        <f>(F80/D80)*100</f>
        <v>32.77777777777778</v>
      </c>
      <c r="G88" s="127"/>
      <c r="H88" s="127"/>
      <c r="I88" s="127"/>
      <c r="J88" s="127"/>
    </row>
    <row r="89" spans="1:10" ht="57" customHeight="1">
      <c r="A89" s="125" t="s">
        <v>50</v>
      </c>
      <c r="B89" s="125"/>
      <c r="C89" s="125"/>
      <c r="D89" s="125"/>
      <c r="E89" s="125"/>
      <c r="F89" s="127">
        <f>(G80/D80)*100</f>
        <v>51.388888888888886</v>
      </c>
      <c r="G89" s="127"/>
      <c r="H89" s="127"/>
      <c r="I89" s="127"/>
      <c r="J89" s="127"/>
    </row>
    <row r="90" spans="1:10" ht="38.25" customHeight="1">
      <c r="A90" s="123" t="s">
        <v>9</v>
      </c>
      <c r="B90" s="123"/>
      <c r="C90" s="123"/>
      <c r="D90" s="123"/>
      <c r="E90" s="123"/>
      <c r="F90" s="126">
        <f>(I80/D80)*100</f>
        <v>92.77777777777779</v>
      </c>
      <c r="G90" s="126"/>
      <c r="H90" s="126"/>
      <c r="I90" s="126"/>
      <c r="J90" s="126"/>
    </row>
    <row r="91" spans="1:10" ht="26.25" customHeight="1">
      <c r="A91" s="123"/>
      <c r="B91" s="123"/>
      <c r="C91" s="123"/>
      <c r="D91" s="123"/>
      <c r="E91" s="123"/>
      <c r="F91" s="126"/>
      <c r="G91" s="126"/>
      <c r="H91" s="126"/>
      <c r="I91" s="126"/>
      <c r="J91" s="126"/>
    </row>
    <row r="92" spans="1:10" ht="16.5" customHeight="1">
      <c r="A92" s="123" t="s">
        <v>8</v>
      </c>
      <c r="B92" s="124"/>
      <c r="C92" s="124"/>
      <c r="D92" s="124"/>
      <c r="E92" s="124"/>
      <c r="F92" s="159">
        <f>J80/D80*100</f>
        <v>0</v>
      </c>
      <c r="G92" s="159"/>
      <c r="H92" s="159"/>
      <c r="I92" s="159"/>
      <c r="J92" s="159"/>
    </row>
    <row r="93" spans="1:10" ht="33.75" customHeight="1">
      <c r="A93" s="124"/>
      <c r="B93" s="124"/>
      <c r="C93" s="124"/>
      <c r="D93" s="124"/>
      <c r="E93" s="124"/>
      <c r="F93" s="159"/>
      <c r="G93" s="159"/>
      <c r="H93" s="159"/>
      <c r="I93" s="159"/>
      <c r="J93" s="159"/>
    </row>
    <row r="94" spans="5:10" ht="16.5" customHeight="1">
      <c r="E94" s="92"/>
      <c r="F94" s="28"/>
      <c r="G94" s="28"/>
      <c r="H94" s="28"/>
      <c r="I94" s="28"/>
      <c r="J94" s="28"/>
    </row>
    <row r="95" spans="5:10" ht="16.5" customHeight="1">
      <c r="E95" s="92"/>
      <c r="F95" s="29"/>
      <c r="G95" s="29"/>
      <c r="H95" s="29"/>
      <c r="I95" s="29"/>
      <c r="J95" s="29"/>
    </row>
    <row r="96" ht="16.5" customHeight="1">
      <c r="E96" s="92"/>
    </row>
    <row r="97" ht="16.5" customHeight="1">
      <c r="E97" s="92"/>
    </row>
    <row r="98" ht="16.5" customHeight="1">
      <c r="E98" s="92"/>
    </row>
    <row r="99" ht="16.5" customHeight="1">
      <c r="E99" s="92"/>
    </row>
    <row r="100" ht="16.5" customHeight="1">
      <c r="E100" s="92"/>
    </row>
    <row r="101" ht="16.5" customHeight="1">
      <c r="E101" s="92"/>
    </row>
    <row r="102" ht="16.5" customHeight="1">
      <c r="E102" s="92"/>
    </row>
    <row r="103" ht="16.5" customHeight="1">
      <c r="E103" s="92"/>
    </row>
    <row r="104" ht="16.5" customHeight="1">
      <c r="E104" s="92"/>
    </row>
    <row r="105" ht="16.5" customHeight="1">
      <c r="E105" s="92"/>
    </row>
    <row r="106" ht="16.5" customHeight="1">
      <c r="E106" s="92"/>
    </row>
    <row r="107" ht="16.5" customHeight="1">
      <c r="E107" s="92"/>
    </row>
    <row r="108" ht="16.5" customHeight="1">
      <c r="E108" s="92"/>
    </row>
    <row r="109" ht="16.5" customHeight="1">
      <c r="E109" s="92"/>
    </row>
    <row r="110" ht="16.5" customHeight="1">
      <c r="E110" s="92"/>
    </row>
    <row r="111" ht="16.5" customHeight="1">
      <c r="E111" s="92"/>
    </row>
    <row r="112" ht="16.5" customHeight="1">
      <c r="E112" s="92"/>
    </row>
    <row r="113" ht="16.5" customHeight="1">
      <c r="E113" s="92"/>
    </row>
    <row r="114" ht="16.5" customHeight="1">
      <c r="E114" s="92"/>
    </row>
    <row r="115" ht="16.5" customHeight="1">
      <c r="E115" s="92"/>
    </row>
    <row r="116" ht="16.5" customHeight="1">
      <c r="E116" s="92"/>
    </row>
    <row r="117" ht="16.5" customHeight="1">
      <c r="E117" s="92"/>
    </row>
    <row r="118" ht="16.5" customHeight="1">
      <c r="E118" s="92"/>
    </row>
    <row r="119" ht="16.5" customHeight="1">
      <c r="E119" s="92"/>
    </row>
    <row r="120" ht="16.5" customHeight="1">
      <c r="E120" s="92"/>
    </row>
    <row r="121" ht="16.5" customHeight="1">
      <c r="E121" s="92"/>
    </row>
    <row r="122" ht="16.5" customHeight="1">
      <c r="E122" s="92"/>
    </row>
    <row r="123" ht="16.5" customHeight="1">
      <c r="E123" s="92"/>
    </row>
    <row r="124" ht="16.5" customHeight="1">
      <c r="E124" s="92"/>
    </row>
    <row r="125" ht="16.5" customHeight="1">
      <c r="E125" s="92"/>
    </row>
    <row r="126" ht="16.5" customHeight="1">
      <c r="E126" s="92"/>
    </row>
    <row r="127" ht="16.5" customHeight="1">
      <c r="E127" s="92"/>
    </row>
    <row r="128" ht="16.5" customHeight="1">
      <c r="E128" s="92"/>
    </row>
    <row r="129" ht="16.5" customHeight="1">
      <c r="E129" s="92"/>
    </row>
    <row r="130" ht="16.5" customHeight="1">
      <c r="E130" s="92"/>
    </row>
    <row r="131" ht="16.5" customHeight="1">
      <c r="E131" s="92"/>
    </row>
    <row r="132" ht="16.5" customHeight="1">
      <c r="E132" s="92"/>
    </row>
    <row r="133" ht="16.5" customHeight="1">
      <c r="E133" s="92"/>
    </row>
    <row r="134" ht="16.5" customHeight="1">
      <c r="E134" s="92"/>
    </row>
    <row r="135" ht="16.5" customHeight="1">
      <c r="E135" s="92"/>
    </row>
    <row r="136" ht="16.5" customHeight="1">
      <c r="E136" s="92"/>
    </row>
    <row r="137" ht="16.5" customHeight="1">
      <c r="E137" s="92"/>
    </row>
    <row r="138" ht="16.5" customHeight="1">
      <c r="E138" s="92"/>
    </row>
    <row r="139" ht="16.5" customHeight="1">
      <c r="E139" s="92"/>
    </row>
    <row r="140" ht="16.5" customHeight="1">
      <c r="E140" s="92"/>
    </row>
    <row r="141" ht="16.5" customHeight="1">
      <c r="E141" s="92"/>
    </row>
    <row r="142" ht="16.5" customHeight="1">
      <c r="E142" s="92"/>
    </row>
    <row r="143" ht="16.5" customHeight="1">
      <c r="E143" s="92"/>
    </row>
    <row r="144" ht="16.5" customHeight="1">
      <c r="E144" s="92"/>
    </row>
    <row r="145" ht="16.5" customHeight="1">
      <c r="E145" s="92"/>
    </row>
    <row r="146" ht="16.5" customHeight="1">
      <c r="E146" s="92"/>
    </row>
    <row r="147" ht="16.5" customHeight="1">
      <c r="E147" s="92"/>
    </row>
    <row r="148" ht="16.5" customHeight="1">
      <c r="E148" s="92"/>
    </row>
    <row r="149" ht="16.5" customHeight="1">
      <c r="E149" s="92"/>
    </row>
    <row r="150" ht="15">
      <c r="E150" s="92"/>
    </row>
    <row r="151" ht="15">
      <c r="E151" s="92"/>
    </row>
    <row r="152" ht="15">
      <c r="E152" s="92"/>
    </row>
    <row r="153" ht="15">
      <c r="E153" s="92"/>
    </row>
    <row r="154" ht="15">
      <c r="E154" s="92"/>
    </row>
    <row r="155" ht="15">
      <c r="E155" s="92"/>
    </row>
    <row r="156" ht="15">
      <c r="E156" s="92"/>
    </row>
    <row r="157" ht="15">
      <c r="E157" s="92"/>
    </row>
    <row r="158" ht="15">
      <c r="E158" s="92"/>
    </row>
    <row r="159" ht="15">
      <c r="E159" s="92"/>
    </row>
    <row r="160" ht="15">
      <c r="E160" s="92"/>
    </row>
    <row r="161" ht="15">
      <c r="E161" s="92"/>
    </row>
    <row r="162" ht="15">
      <c r="E162" s="92"/>
    </row>
    <row r="163" ht="15">
      <c r="E163" s="92"/>
    </row>
    <row r="164" ht="15">
      <c r="E164" s="92"/>
    </row>
    <row r="165" ht="15">
      <c r="E165" s="92"/>
    </row>
    <row r="166" ht="15">
      <c r="E166" s="92"/>
    </row>
    <row r="167" ht="15">
      <c r="E167" s="92"/>
    </row>
    <row r="168" ht="15">
      <c r="E168" s="92"/>
    </row>
    <row r="169" ht="15">
      <c r="E169" s="92"/>
    </row>
    <row r="170" ht="15">
      <c r="E170" s="92"/>
    </row>
    <row r="171" ht="15">
      <c r="E171" s="92"/>
    </row>
    <row r="172" ht="15">
      <c r="E172" s="92"/>
    </row>
    <row r="173" ht="15">
      <c r="E173" s="92"/>
    </row>
    <row r="174" ht="15">
      <c r="E174" s="92"/>
    </row>
    <row r="175" ht="15">
      <c r="E175" s="92"/>
    </row>
    <row r="176" ht="15">
      <c r="E176" s="92"/>
    </row>
    <row r="177" ht="15">
      <c r="E177" s="92"/>
    </row>
    <row r="178" ht="15">
      <c r="E178" s="92"/>
    </row>
    <row r="179" ht="15">
      <c r="E179" s="92"/>
    </row>
    <row r="180" ht="15">
      <c r="E180" s="92"/>
    </row>
    <row r="181" ht="15">
      <c r="E181" s="92"/>
    </row>
    <row r="182" ht="15">
      <c r="E182" s="92"/>
    </row>
    <row r="183" ht="15">
      <c r="E183" s="92"/>
    </row>
    <row r="184" ht="15">
      <c r="E184" s="92"/>
    </row>
    <row r="185" ht="15">
      <c r="E185" s="92"/>
    </row>
    <row r="186" ht="15">
      <c r="E186" s="92"/>
    </row>
    <row r="187" ht="15">
      <c r="E187" s="92"/>
    </row>
    <row r="188" ht="15">
      <c r="E188" s="92"/>
    </row>
    <row r="189" ht="15">
      <c r="E189" s="92"/>
    </row>
    <row r="190" ht="15">
      <c r="E190" s="92"/>
    </row>
    <row r="191" ht="15">
      <c r="E191" s="92"/>
    </row>
    <row r="192" ht="15">
      <c r="E192" s="92"/>
    </row>
    <row r="193" ht="15">
      <c r="E193" s="92"/>
    </row>
    <row r="194" ht="15">
      <c r="E194" s="92"/>
    </row>
    <row r="195" ht="15">
      <c r="E195" s="92"/>
    </row>
    <row r="196" ht="15">
      <c r="E196" s="92"/>
    </row>
    <row r="197" ht="15">
      <c r="E197" s="92"/>
    </row>
    <row r="198" ht="15">
      <c r="E198" s="92"/>
    </row>
    <row r="199" ht="15">
      <c r="E199" s="92"/>
    </row>
    <row r="200" ht="15">
      <c r="E200" s="92"/>
    </row>
    <row r="201" ht="15">
      <c r="E201" s="92"/>
    </row>
    <row r="202" ht="15">
      <c r="E202" s="92"/>
    </row>
    <row r="203" ht="15">
      <c r="E203" s="92"/>
    </row>
    <row r="204" ht="15">
      <c r="E204" s="92"/>
    </row>
    <row r="205" ht="15">
      <c r="E205" s="92"/>
    </row>
    <row r="206" ht="15">
      <c r="E206" s="92"/>
    </row>
    <row r="207" ht="15">
      <c r="E207" s="92"/>
    </row>
    <row r="208" ht="15">
      <c r="E208" s="92"/>
    </row>
    <row r="209" ht="15">
      <c r="E209" s="92"/>
    </row>
    <row r="210" ht="15">
      <c r="E210" s="92"/>
    </row>
    <row r="211" ht="15">
      <c r="E211" s="92"/>
    </row>
    <row r="212" ht="15">
      <c r="E212" s="92"/>
    </row>
    <row r="213" ht="15">
      <c r="E213" s="92"/>
    </row>
    <row r="214" ht="15">
      <c r="E214" s="92"/>
    </row>
    <row r="215" ht="15">
      <c r="E215" s="92"/>
    </row>
    <row r="216" ht="15">
      <c r="E216" s="92"/>
    </row>
    <row r="217" ht="15">
      <c r="E217" s="92"/>
    </row>
    <row r="218" ht="15">
      <c r="E218" s="92"/>
    </row>
    <row r="219" ht="15">
      <c r="E219" s="92"/>
    </row>
    <row r="220" ht="15">
      <c r="E220" s="92"/>
    </row>
    <row r="221" ht="15">
      <c r="E221" s="92"/>
    </row>
    <row r="222" ht="15">
      <c r="E222" s="92"/>
    </row>
    <row r="223" ht="15">
      <c r="E223" s="92"/>
    </row>
    <row r="224" ht="15">
      <c r="E224" s="92"/>
    </row>
    <row r="225" ht="15">
      <c r="E225" s="92"/>
    </row>
    <row r="226" ht="15">
      <c r="E226" s="92"/>
    </row>
    <row r="227" ht="15">
      <c r="E227" s="92"/>
    </row>
    <row r="228" ht="15">
      <c r="E228" s="92"/>
    </row>
    <row r="229" ht="15">
      <c r="E229" s="92"/>
    </row>
    <row r="230" ht="15">
      <c r="E230" s="92"/>
    </row>
    <row r="231" ht="15">
      <c r="E231" s="92"/>
    </row>
    <row r="232" ht="15">
      <c r="E232" s="92"/>
    </row>
    <row r="233" ht="15">
      <c r="E233" s="92"/>
    </row>
    <row r="234" ht="15">
      <c r="E234" s="92"/>
    </row>
    <row r="235" ht="15">
      <c r="E235" s="92"/>
    </row>
    <row r="236" ht="15">
      <c r="E236" s="92"/>
    </row>
    <row r="237" ht="15">
      <c r="E237" s="92"/>
    </row>
    <row r="238" ht="15">
      <c r="E238" s="92"/>
    </row>
    <row r="239" ht="15">
      <c r="E239" s="92"/>
    </row>
    <row r="240" ht="15">
      <c r="E240" s="92"/>
    </row>
    <row r="241" ht="15">
      <c r="E241" s="92"/>
    </row>
    <row r="242" ht="15">
      <c r="E242" s="92"/>
    </row>
    <row r="243" ht="15">
      <c r="E243" s="92"/>
    </row>
    <row r="244" ht="15">
      <c r="E244" s="92"/>
    </row>
    <row r="245" ht="15">
      <c r="E245" s="92"/>
    </row>
    <row r="246" ht="15">
      <c r="E246" s="92"/>
    </row>
    <row r="247" ht="15">
      <c r="E247" s="92"/>
    </row>
  </sheetData>
  <sheetProtection/>
  <mergeCells count="48">
    <mergeCell ref="A8:J8"/>
    <mergeCell ref="A32:C32"/>
    <mergeCell ref="F92:J93"/>
    <mergeCell ref="A65:J65"/>
    <mergeCell ref="A68:J68"/>
    <mergeCell ref="A71:J71"/>
    <mergeCell ref="A74:J74"/>
    <mergeCell ref="A90:E91"/>
    <mergeCell ref="A9:J9"/>
    <mergeCell ref="A16:J16"/>
    <mergeCell ref="F88:J88"/>
    <mergeCell ref="A20:J20"/>
    <mergeCell ref="A25:J25"/>
    <mergeCell ref="A40:J40"/>
    <mergeCell ref="A45:J45"/>
    <mergeCell ref="A24:B24"/>
    <mergeCell ref="F34:F38"/>
    <mergeCell ref="A19:B19"/>
    <mergeCell ref="A84:J85"/>
    <mergeCell ref="A70:B70"/>
    <mergeCell ref="A67:B67"/>
    <mergeCell ref="A80:C80"/>
    <mergeCell ref="A79:B79"/>
    <mergeCell ref="E34:E38"/>
    <mergeCell ref="A53:B53"/>
    <mergeCell ref="A64:B64"/>
    <mergeCell ref="A77:J77"/>
    <mergeCell ref="A61:J61"/>
    <mergeCell ref="A44:B44"/>
    <mergeCell ref="A76:B76"/>
    <mergeCell ref="A60:B60"/>
    <mergeCell ref="F86:J87"/>
    <mergeCell ref="A92:E93"/>
    <mergeCell ref="A89:E89"/>
    <mergeCell ref="A88:E88"/>
    <mergeCell ref="F90:J91"/>
    <mergeCell ref="F89:J89"/>
    <mergeCell ref="A86:E87"/>
    <mergeCell ref="A4:B4"/>
    <mergeCell ref="A1:J1"/>
    <mergeCell ref="E4:J5"/>
    <mergeCell ref="A33:J33"/>
    <mergeCell ref="A39:B39"/>
    <mergeCell ref="A54:J54"/>
    <mergeCell ref="A50:J50"/>
    <mergeCell ref="A2:B2"/>
    <mergeCell ref="A49:B49"/>
    <mergeCell ref="A15:B15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89" r:id="rId3"/>
  <headerFooter differentFirst="1" scaleWithDoc="0" alignWithMargins="0">
    <oddHeader>&amp;C
</oddHeader>
  </headerFooter>
  <rowBreaks count="5" manualBreakCount="5">
    <brk id="19" max="9" man="1"/>
    <brk id="32" max="9" man="1"/>
    <brk id="49" max="9" man="1"/>
    <brk id="69" max="9" man="1"/>
    <brk id="8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2023-03-03T11:20:49Z</cp:lastPrinted>
  <dcterms:created xsi:type="dcterms:W3CDTF">1998-05-26T18:21:06Z</dcterms:created>
  <dcterms:modified xsi:type="dcterms:W3CDTF">2023-03-03T11:20:55Z</dcterms:modified>
  <cp:category/>
  <cp:version/>
  <cp:contentType/>
  <cp:contentStatus/>
</cp:coreProperties>
</file>