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370" tabRatio="159" activeTab="0"/>
  </bookViews>
  <sheets>
    <sheet name="plan_wzór" sheetId="1" r:id="rId1"/>
  </sheets>
  <definedNames>
    <definedName name="_xlfn.IFERROR" hidden="1">#NAME?</definedName>
    <definedName name="_xlnm.Print_Area" localSheetId="0">'plan_wzór'!$A$1:$J$91</definedName>
    <definedName name="_xlnm.Print_Titles" localSheetId="0">'plan_wzór'!$4:$7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E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<sst xmlns="http://schemas.openxmlformats.org/spreadsheetml/2006/main" count="137" uniqueCount="121">
  <si>
    <t>Liczba godzin zajęć</t>
  </si>
  <si>
    <t>L.P.</t>
  </si>
  <si>
    <t>RAZEM</t>
  </si>
  <si>
    <t>OGÓŁEM</t>
  </si>
  <si>
    <t>punkty ECTS</t>
  </si>
  <si>
    <t>NAZWA GRUPY ZAJĘĆ/
NAZWA ZAJĘĆ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</si>
  <si>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</si>
  <si>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</si>
  <si>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</si>
  <si>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</si>
  <si>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</si>
  <si>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</si>
  <si>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</si>
  <si>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</si>
  <si>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</si>
  <si>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</si>
  <si>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</si>
  <si>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Grupa Zajęć_ 1 (Praktyczna nauka języka rosyjskiego)</t>
  </si>
  <si>
    <t>Praktyczna nauka języka rosyjskiego, cz. 3</t>
  </si>
  <si>
    <t>Praktyczna nauka języka rosyjskiego - laboratorium, cz. 1</t>
  </si>
  <si>
    <t>Praktyczna nauka języka rosyjskiego - laboratorium, cz. 2</t>
  </si>
  <si>
    <t>Grupa Zajęć_ 2 (Praktyczna nauka drugiego języka obcego)</t>
  </si>
  <si>
    <t>Praktyczna nauka drugiego języka obcego</t>
  </si>
  <si>
    <t>Grupa Zajęć_ 3 (Gramatyka opisowa języka rosyjskiego)</t>
  </si>
  <si>
    <t>Gramatyka opisowa języka rosyjskiego - fonetyka</t>
  </si>
  <si>
    <t>Gramatyka opisowa języka rosyjskiego - morfologia</t>
  </si>
  <si>
    <t>Gramatyka opisowa języka rosyjskiego - składnia</t>
  </si>
  <si>
    <t>Historia języka rosyjskiego z elementami gramatyki historycznej</t>
  </si>
  <si>
    <t xml:space="preserve">Gramatyka kontrastywna rosyjsko-polska </t>
  </si>
  <si>
    <t>Język SCS</t>
  </si>
  <si>
    <t>Wstęp do językoznawstwa</t>
  </si>
  <si>
    <t>Wiedza o akwizycji i nauce języków</t>
  </si>
  <si>
    <t>Grupa Zajęć_ 5 (Historia literatury rosyjskiej)</t>
  </si>
  <si>
    <t>Historia literatury rosyjskiej, cz. 1</t>
  </si>
  <si>
    <t>Historia literatury rosyjskiej, cz. 2</t>
  </si>
  <si>
    <t>Historia literatury rosyjskiej, cz. 3</t>
  </si>
  <si>
    <t>Literatura powszechna</t>
  </si>
  <si>
    <t>Analiza dzieła literackiego</t>
  </si>
  <si>
    <t>Wstęp do literaturoznawstwa</t>
  </si>
  <si>
    <t xml:space="preserve">Historia Rosji </t>
  </si>
  <si>
    <t>Grupa Zajęć_ 8 (Seminarium licencjackie)</t>
  </si>
  <si>
    <t>Seminarium licencjackie</t>
  </si>
  <si>
    <t>Grupa Zajęć_ 9 (Filozofia)</t>
  </si>
  <si>
    <t xml:space="preserve">Historia filozofii </t>
  </si>
  <si>
    <t>Ochrona własności intelektualnej</t>
  </si>
  <si>
    <t>Grupa Zajęć_ 12 (Wychowanie fizyczne/zajęcia alternatywne)</t>
  </si>
  <si>
    <t>Wychowanie fizyczne/zajęcia alternatywne</t>
  </si>
  <si>
    <t>Praktyka zawodowa (4 tygodnie, po 2 r. studiów)</t>
  </si>
  <si>
    <t>Grupa Zajęć_ 10 (Technologia informacyjna)</t>
  </si>
  <si>
    <t>Technologia informacyjna</t>
  </si>
  <si>
    <t>Grupa Zajęć_ 6 (Zajęcia specjalnościowe - literaturoznawstwo)</t>
  </si>
  <si>
    <t>Grupa Zajęć_ 11 (Ochrona własności intelektualnej)</t>
  </si>
  <si>
    <t>Praktyczna nauka języka rosyjskiego, cz. 1</t>
  </si>
  <si>
    <t>Praktyczna nauka języka rosyjskiego, cz. 2</t>
  </si>
  <si>
    <t>Grupa Zajęć_ 4 (Zajęcia specjalnościowe - językoznawstwo)</t>
  </si>
  <si>
    <t>Podstawy leksykologii/Podstawy stylistyki - moduł do wyboru**</t>
  </si>
  <si>
    <t xml:space="preserve">Kultura Rosji – zajęcia do wyboru (przykładowe bloki tematyczne: Folklor, zwyczaje i obyczaje narodu rosyjskiego,Kultura Rosji – Rosyjska kultura XX wieku (i pocz. XXI wieku), Kultura staroruska, Rosyjska kultura muzyczna)* </t>
  </si>
  <si>
    <t>Grupa Zajęć_ 13 (Praktyki zawodowe)</t>
  </si>
  <si>
    <t>Moduł specjalizacyjny: Filologia rosyjska (oferta dla kandydatów ze znajomością języka rosyjskiego)</t>
  </si>
  <si>
    <t>340-RS1-1PNR</t>
  </si>
  <si>
    <t>340-RS1-2PNR</t>
  </si>
  <si>
    <t>340-RS1-3PNR</t>
  </si>
  <si>
    <t>340-RS1-1LAB</t>
  </si>
  <si>
    <t>340-RS1-2LAB</t>
  </si>
  <si>
    <t>340-RS1-1GOF</t>
  </si>
  <si>
    <t>340-RS1-1GOM, 
340-RS1-2GOM</t>
  </si>
  <si>
    <t>340-RS1-2GOS</t>
  </si>
  <si>
    <t>340-RS1-2HJR</t>
  </si>
  <si>
    <t>340-RS1-3GKT</t>
  </si>
  <si>
    <t>340-RS1-2SCS</t>
  </si>
  <si>
    <t>340-RS1-1WDJ</t>
  </si>
  <si>
    <t>340-RS1-1WOA</t>
  </si>
  <si>
    <t>340-RS1-1HLR</t>
  </si>
  <si>
    <t>340-RS1-2HLR</t>
  </si>
  <si>
    <t>340-RS1-3HLR</t>
  </si>
  <si>
    <t>340-RS1-1LPO</t>
  </si>
  <si>
    <t>340-RS1-1ADL</t>
  </si>
  <si>
    <t>340-RS1-1WDL</t>
  </si>
  <si>
    <t>340-RS1-1HIR</t>
  </si>
  <si>
    <t>340-RS1-1KUL</t>
  </si>
  <si>
    <t>340-RS1-3SEL</t>
  </si>
  <si>
    <t>340-RS1-2PHI</t>
  </si>
  <si>
    <t>340-RS1-2TIN</t>
  </si>
  <si>
    <t>340-RS1-2OWI</t>
  </si>
  <si>
    <t>340-RS1-1WFI</t>
  </si>
  <si>
    <t>340-RS1-3PRA</t>
  </si>
  <si>
    <t>Kultura Rosji*</t>
  </si>
  <si>
    <t>Wybrane zagadnienia filozofii rosyjskiej</t>
  </si>
  <si>
    <t>Ikonografia wschodniochrześcijańska</t>
  </si>
  <si>
    <t>Współczesna antropologia prawosławna</t>
  </si>
  <si>
    <t>Duchowość wschodniochrześcijańska</t>
  </si>
  <si>
    <t xml:space="preserve">Analiza językowa dyskursu medialnego               </t>
  </si>
  <si>
    <t>Semantyka lingwistyczna</t>
  </si>
  <si>
    <t xml:space="preserve">Podstawy onomastyki          </t>
  </si>
  <si>
    <t>Literatura dziecięca i młodzieżowa</t>
  </si>
  <si>
    <t>Wybrane zagadnienia kultury bizantyjskiej</t>
  </si>
  <si>
    <t>Charakterystyka języków słowiańskich</t>
  </si>
  <si>
    <t>340-RS1-2WZF</t>
  </si>
  <si>
    <t>340-RS1-2IKW</t>
  </si>
  <si>
    <t>340-RS1-2WAP</t>
  </si>
  <si>
    <t>340-RS1-2DWS</t>
  </si>
  <si>
    <t>340-RS1-2ADM</t>
  </si>
  <si>
    <t>340-RS1-2SEM</t>
  </si>
  <si>
    <t>340-RS1-2PON</t>
  </si>
  <si>
    <t>340-RS1-3LDM</t>
  </si>
  <si>
    <t>340-RS1-3ZKB</t>
  </si>
  <si>
    <t>340-RS1-3CJS</t>
  </si>
  <si>
    <t>Grupa Zajęć_ 14 (Kierunkowe przedmioty uzupełniające 1***)</t>
  </si>
  <si>
    <t>Grupa Zajęć_ 15 (Kierunkowe przedmioty uzupełniające 2***)</t>
  </si>
  <si>
    <t>Grupa Zajęć_ 16 (Kierunkowe przedmioty uzupełniające 3***)</t>
  </si>
  <si>
    <t>Grupa Zajęć_ 7 (Specjalnościowe zajęcia historyczno-kulturoznawcze)</t>
  </si>
  <si>
    <t>forma studiów: stacjonarne</t>
  </si>
  <si>
    <t>Program studiów - wskaźniki ilościowe</t>
  </si>
  <si>
    <t xml:space="preserve">Językoznawstwo: 72%, Literaturoznawstwo: 19%, Nauki o kulturze i religii: 5% , Filozofia: 1%, Nauki prawne: 1%, Informatyka: 1%, Historia: 1% 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</si>
  <si>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</si>
  <si>
    <t>340-RS1-1PNA, 340-RS1-1PNN, 
340-RS1-1PNF, 340-RS1-1PNH,                     
 340-RS1-1PNC</t>
  </si>
  <si>
    <t>340-RS1-2PNA, 340-RS1-2PNN, 
340-RS1-2PNF, 340-RS1-2PNH,                
340-RS1-2PNC</t>
  </si>
  <si>
    <t>Kierunek studiów: Filologia, moduł specjalizacyjny: Filologia rosyjska (oferta dla kandydatów ze znajomością języka rosyjskiego),                                                                                         
obowiązuje od roku akademickiego 2023/2024</t>
  </si>
  <si>
    <t>340-RS1-1PLE         
340-RS1-1PST</t>
  </si>
  <si>
    <t>340-RS1-1KUL1, 340-RS1-1KUL2          
340-RS1-1KUL3, 340-RS1-1KUL4</t>
  </si>
  <si>
    <t>* Przedmiot Kultura Rosji: wykład obowiązkowy dla wszystkich studentów (30 h w.), ćwiczenia - student wybiera jeden z proponowanych działów (30 h konw.) - oferta jest zmienna i zależy od  zainteresowań studentów oraz możliwości kadrowych  
** Student wybiera jeden z proponowanych przedmiotów (30 h konw.) - oferta jest zmienna i zależy od  zainteresowań studentów oraz możliwości kadrowych                                                                                                                                                   
***  Przykładowa oferta przedmiotów uzupełniających realizujących treści kierunkowe (specjalnościowych) do wyboru jest zmienna i zależy od zainteresowań studentów oraz możliwości kadrowych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</si>
</sst>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49" fontId="11" fillId="33" borderId="0" xfId="0" applyNumberFormat="1" applyFont="1" applyFill="1" applyAlignment="1" applyProtection="1">
      <alignment vertical="center"/>
      <protection locked="0"/>
    </xf>
    <xf numFmtId="0" fontId="11" fillId="33" borderId="10" xfId="0" applyFont="1" applyFill="1" applyBorder="1" applyAlignment="1" applyProtection="1">
      <alignment horizontal="center" vertical="center" shrinkToFit="1"/>
      <protection locked="0"/>
    </xf>
    <xf numFmtId="0" fontId="11" fillId="33" borderId="10" xfId="0" applyFont="1" applyFill="1" applyBorder="1" applyAlignment="1" applyProtection="1">
      <alignment horizontal="center" vertical="center" wrapText="1" shrinkToFit="1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 shrinkToFit="1"/>
      <protection locked="0"/>
    </xf>
    <xf numFmtId="0" fontId="10" fillId="33" borderId="0" xfId="0" applyFont="1" applyFill="1" applyAlignment="1" applyProtection="1">
      <alignment vertical="center"/>
      <protection locked="0"/>
    </xf>
    <xf numFmtId="49" fontId="10" fillId="33" borderId="20" xfId="0" applyNumberFormat="1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1" fillId="33" borderId="10" xfId="0" applyFont="1" applyFill="1" applyBorder="1" applyAlignment="1" applyProtection="1">
      <alignment horizontal="center" textRotation="90" wrapText="1" shrinkToFit="1"/>
      <protection locked="0"/>
    </xf>
    <xf numFmtId="0" fontId="11" fillId="33" borderId="10" xfId="0" applyFont="1" applyFill="1" applyBorder="1" applyAlignment="1" applyProtection="1">
      <alignment horizontal="center" textRotation="90" shrinkToFit="1"/>
      <protection locked="0"/>
    </xf>
    <xf numFmtId="0" fontId="11" fillId="33" borderId="11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0" fontId="11" fillId="33" borderId="25" xfId="0" applyFont="1" applyFill="1" applyBorder="1" applyAlignment="1" applyProtection="1">
      <alignment vertical="center"/>
      <protection locked="0"/>
    </xf>
    <xf numFmtId="0" fontId="11" fillId="33" borderId="26" xfId="0" applyFont="1" applyFill="1" applyBorder="1" applyAlignment="1" applyProtection="1">
      <alignment vertical="center"/>
      <protection locked="0"/>
    </xf>
    <xf numFmtId="0" fontId="11" fillId="33" borderId="27" xfId="0" applyFont="1" applyFill="1" applyBorder="1" applyAlignment="1" applyProtection="1">
      <alignment vertical="center"/>
      <protection locked="0"/>
    </xf>
    <xf numFmtId="0" fontId="11" fillId="33" borderId="28" xfId="0" applyFont="1" applyFill="1" applyBorder="1" applyAlignment="1" applyProtection="1">
      <alignment vertical="center"/>
      <protection locked="0"/>
    </xf>
    <xf numFmtId="0" fontId="11" fillId="33" borderId="29" xfId="0" applyFont="1" applyFill="1" applyBorder="1" applyAlignment="1" applyProtection="1">
      <alignment vertical="center"/>
      <protection locked="0"/>
    </xf>
    <xf numFmtId="0" fontId="11" fillId="33" borderId="30" xfId="0" applyFont="1" applyFill="1" applyBorder="1" applyAlignment="1" applyProtection="1">
      <alignment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>
      <alignment horizontal="center" textRotation="90" wrapText="1"/>
    </xf>
    <xf numFmtId="0" fontId="11" fillId="33" borderId="10" xfId="0" applyFont="1" applyFill="1" applyBorder="1" applyAlignment="1" applyProtection="1">
      <alignment vertical="center"/>
      <protection locked="0"/>
    </xf>
    <xf numFmtId="49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3" fillId="33" borderId="11" xfId="0" applyFont="1" applyFill="1" applyBorder="1" applyAlignment="1" applyProtection="1">
      <alignment horizontal="left" vertical="center" wrapText="1" shrinkToFit="1"/>
      <protection locked="0"/>
    </xf>
    <xf numFmtId="0" fontId="11" fillId="33" borderId="32" xfId="0" applyFont="1" applyFill="1" applyBorder="1" applyAlignment="1" applyProtection="1">
      <alignment vertical="center"/>
      <protection locked="0"/>
    </xf>
    <xf numFmtId="0" fontId="11" fillId="33" borderId="26" xfId="0" applyFont="1" applyFill="1" applyBorder="1" applyAlignment="1" applyProtection="1">
      <alignment horizontal="left" vertical="center"/>
      <protection locked="0"/>
    </xf>
    <xf numFmtId="0" fontId="11" fillId="33" borderId="25" xfId="0" applyFont="1" applyFill="1" applyBorder="1" applyAlignment="1" applyProtection="1">
      <alignment horizontal="left" vertical="center"/>
      <protection locked="0"/>
    </xf>
    <xf numFmtId="0" fontId="11" fillId="33" borderId="11" xfId="0" applyFont="1" applyFill="1" applyBorder="1" applyAlignment="1" applyProtection="1">
      <alignment horizontal="left" vertical="center"/>
      <protection locked="0"/>
    </xf>
    <xf numFmtId="0" fontId="11" fillId="33" borderId="21" xfId="0" applyFont="1" applyFill="1" applyBorder="1" applyAlignment="1" applyProtection="1">
      <alignment vertical="center"/>
      <protection locked="0"/>
    </xf>
    <xf numFmtId="49" fontId="10" fillId="33" borderId="32" xfId="0" applyNumberFormat="1" applyFont="1" applyFill="1" applyBorder="1" applyAlignment="1" applyProtection="1">
      <alignment horizontal="center" vertical="center"/>
      <protection locked="0"/>
    </xf>
    <xf numFmtId="0" fontId="10" fillId="33" borderId="32" xfId="0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shrinkToFit="1"/>
    </xf>
    <xf numFmtId="49" fontId="11" fillId="0" borderId="10" xfId="0" applyNumberFormat="1" applyFont="1" applyBorder="1" applyAlignment="1">
      <alignment vertical="center" wrapText="1"/>
    </xf>
    <xf numFmtId="0" fontId="60" fillId="0" borderId="10" xfId="0" applyFont="1" applyBorder="1" applyAlignment="1">
      <alignment vertical="center"/>
    </xf>
    <xf numFmtId="49" fontId="60" fillId="0" borderId="10" xfId="0" applyNumberFormat="1" applyFont="1" applyBorder="1" applyAlignment="1">
      <alignment horizontal="center" vertical="center" wrapText="1" shrinkToFit="1"/>
    </xf>
    <xf numFmtId="0" fontId="60" fillId="0" borderId="10" xfId="0" applyFont="1" applyBorder="1" applyAlignment="1">
      <alignment horizontal="center" vertical="center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6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shrinkToFi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shrinkToFit="1"/>
    </xf>
    <xf numFmtId="49" fontId="11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/>
    </xf>
    <xf numFmtId="0" fontId="11" fillId="0" borderId="36" xfId="0" applyFont="1" applyBorder="1" applyAlignment="1">
      <alignment wrapText="1"/>
    </xf>
    <xf numFmtId="49" fontId="11" fillId="0" borderId="36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33" borderId="37" xfId="0" applyFont="1" applyFill="1" applyBorder="1" applyAlignment="1" applyProtection="1">
      <alignment horizontal="left" vertical="center"/>
      <protection locked="0"/>
    </xf>
    <xf numFmtId="0" fontId="15" fillId="0" borderId="10" xfId="0" applyFont="1" applyBorder="1" applyAlignment="1">
      <alignment horizontal="center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vertical="center"/>
      <protection locked="0"/>
    </xf>
    <xf numFmtId="49" fontId="11" fillId="0" borderId="10" xfId="0" applyNumberFormat="1" applyFont="1" applyBorder="1" applyAlignment="1">
      <alignment shrinkToFit="1"/>
    </xf>
    <xf numFmtId="0" fontId="15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 wrapText="1"/>
    </xf>
    <xf numFmtId="49" fontId="11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33" borderId="38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1" fillId="33" borderId="30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38" xfId="0" applyFont="1" applyFill="1" applyBorder="1" applyAlignment="1" applyProtection="1">
      <alignment horizontal="center" vertical="center"/>
      <protection locked="0"/>
    </xf>
    <xf numFmtId="0" fontId="60" fillId="33" borderId="25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23" xfId="0" applyFont="1" applyFill="1" applyBorder="1" applyAlignment="1" applyProtection="1">
      <alignment horizontal="left" vertical="center" shrinkToFit="1"/>
      <protection locked="0"/>
    </xf>
    <xf numFmtId="0" fontId="10" fillId="33" borderId="16" xfId="0" applyFont="1" applyFill="1" applyBorder="1" applyAlignment="1" applyProtection="1">
      <alignment horizontal="left" vertical="center" shrinkToFit="1"/>
      <protection locked="0"/>
    </xf>
    <xf numFmtId="0" fontId="10" fillId="33" borderId="40" xfId="0" applyFont="1" applyFill="1" applyBorder="1" applyAlignment="1" applyProtection="1">
      <alignment horizontal="left" vertical="center" shrinkToFit="1"/>
      <protection locked="0"/>
    </xf>
    <xf numFmtId="0" fontId="10" fillId="33" borderId="35" xfId="0" applyFont="1" applyFill="1" applyBorder="1" applyAlignment="1" applyProtection="1">
      <alignment horizontal="left" vertical="center" shrinkToFit="1"/>
      <protection locked="0"/>
    </xf>
    <xf numFmtId="0" fontId="10" fillId="33" borderId="14" xfId="0" applyFont="1" applyFill="1" applyBorder="1" applyAlignment="1" applyProtection="1">
      <alignment horizontal="left" vertical="center" shrinkToFit="1"/>
      <protection locked="0"/>
    </xf>
    <xf numFmtId="0" fontId="10" fillId="33" borderId="34" xfId="0" applyFont="1" applyFill="1" applyBorder="1" applyAlignment="1" applyProtection="1">
      <alignment horizontal="left" vertical="center" shrinkToFit="1"/>
      <protection locked="0"/>
    </xf>
    <xf numFmtId="0" fontId="10" fillId="33" borderId="38" xfId="0" applyFont="1" applyFill="1" applyBorder="1" applyAlignment="1" applyProtection="1">
      <alignment horizontal="left" vertical="center" shrinkToFit="1"/>
      <protection locked="0"/>
    </xf>
    <xf numFmtId="0" fontId="10" fillId="33" borderId="0" xfId="0" applyFont="1" applyFill="1" applyBorder="1" applyAlignment="1" applyProtection="1">
      <alignment horizontal="left" vertical="center" shrinkToFit="1"/>
      <protection locked="0"/>
    </xf>
    <xf numFmtId="0" fontId="10" fillId="33" borderId="41" xfId="0" applyFont="1" applyFill="1" applyBorder="1" applyAlignment="1" applyProtection="1">
      <alignment horizontal="left" vertical="center" shrinkToFit="1"/>
      <protection locked="0"/>
    </xf>
    <xf numFmtId="0" fontId="60" fillId="0" borderId="32" xfId="0" applyFont="1" applyFill="1" applyBorder="1" applyAlignment="1" applyProtection="1">
      <alignment horizontal="justify" vertical="center" wrapText="1"/>
      <protection locked="0"/>
    </xf>
    <xf numFmtId="2" fontId="6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60" fillId="0" borderId="32" xfId="0" applyFont="1" applyFill="1" applyBorder="1" applyAlignment="1">
      <alignment horizontal="justify" vertical="center" wrapText="1"/>
    </xf>
    <xf numFmtId="0" fontId="60" fillId="0" borderId="32" xfId="0" applyFont="1" applyFill="1" applyBorder="1" applyAlignment="1">
      <alignment horizontal="justify" vertical="center"/>
    </xf>
    <xf numFmtId="0" fontId="62" fillId="33" borderId="35" xfId="0" applyFont="1" applyFill="1" applyBorder="1" applyAlignment="1" applyProtection="1">
      <alignment horizontal="left" vertical="center" shrinkToFit="1"/>
      <protection locked="0"/>
    </xf>
    <xf numFmtId="0" fontId="63" fillId="33" borderId="14" xfId="0" applyFont="1" applyFill="1" applyBorder="1" applyAlignment="1" applyProtection="1">
      <alignment horizontal="left" vertical="center" shrinkToFit="1"/>
      <protection locked="0"/>
    </xf>
    <xf numFmtId="0" fontId="63" fillId="33" borderId="34" xfId="0" applyFont="1" applyFill="1" applyBorder="1" applyAlignment="1" applyProtection="1">
      <alignment horizontal="left" vertical="center" shrinkToFit="1"/>
      <protection locked="0"/>
    </xf>
    <xf numFmtId="0" fontId="10" fillId="0" borderId="35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3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0" fillId="33" borderId="35" xfId="0" applyFont="1" applyFill="1" applyBorder="1" applyAlignment="1" applyProtection="1">
      <alignment horizontal="left" vertical="center"/>
      <protection locked="0"/>
    </xf>
    <xf numFmtId="0" fontId="11" fillId="33" borderId="14" xfId="0" applyFont="1" applyFill="1" applyBorder="1" applyAlignment="1" applyProtection="1">
      <alignment horizontal="left" vertical="center"/>
      <protection locked="0"/>
    </xf>
    <xf numFmtId="0" fontId="10" fillId="33" borderId="38" xfId="0" applyFont="1" applyFill="1" applyBorder="1" applyAlignment="1" applyProtection="1">
      <alignment horizontal="left" vertical="center"/>
      <protection locked="0"/>
    </xf>
    <xf numFmtId="0" fontId="11" fillId="33" borderId="20" xfId="0" applyFont="1" applyFill="1" applyBorder="1" applyAlignment="1" applyProtection="1">
      <alignment horizontal="left" vertical="center"/>
      <protection locked="0"/>
    </xf>
    <xf numFmtId="0" fontId="60" fillId="0" borderId="32" xfId="0" applyFont="1" applyFill="1" applyBorder="1" applyAlignment="1" applyProtection="1">
      <alignment horizontal="center" vertical="center" wrapText="1"/>
      <protection locked="0"/>
    </xf>
    <xf numFmtId="0" fontId="60" fillId="0" borderId="42" xfId="0" applyFont="1" applyFill="1" applyBorder="1" applyAlignment="1" applyProtection="1">
      <alignment horizontal="justify" vertical="center" wrapText="1"/>
      <protection locked="0"/>
    </xf>
    <xf numFmtId="0" fontId="60" fillId="0" borderId="31" xfId="0" applyFont="1" applyFill="1" applyBorder="1" applyAlignment="1" applyProtection="1">
      <alignment horizontal="justify" vertical="center" wrapText="1"/>
      <protection locked="0"/>
    </xf>
    <xf numFmtId="0" fontId="60" fillId="0" borderId="43" xfId="0" applyFont="1" applyFill="1" applyBorder="1" applyAlignment="1" applyProtection="1">
      <alignment horizontal="justify" vertical="center" wrapText="1"/>
      <protection locked="0"/>
    </xf>
    <xf numFmtId="0" fontId="60" fillId="0" borderId="44" xfId="0" applyFont="1" applyFill="1" applyBorder="1" applyAlignment="1" applyProtection="1">
      <alignment horizontal="justify" vertical="center" wrapText="1"/>
      <protection locked="0"/>
    </xf>
    <xf numFmtId="0" fontId="60" fillId="0" borderId="45" xfId="0" applyFont="1" applyFill="1" applyBorder="1" applyAlignment="1" applyProtection="1">
      <alignment horizontal="justify" vertical="center" wrapText="1"/>
      <protection locked="0"/>
    </xf>
    <xf numFmtId="0" fontId="60" fillId="0" borderId="46" xfId="0" applyFont="1" applyFill="1" applyBorder="1" applyAlignment="1" applyProtection="1">
      <alignment horizontal="justify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0" fillId="33" borderId="35" xfId="0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left" vertical="center"/>
      <protection locked="0"/>
    </xf>
    <xf numFmtId="0" fontId="10" fillId="33" borderId="34" xfId="0" applyFont="1" applyFill="1" applyBorder="1" applyAlignment="1" applyProtection="1">
      <alignment horizontal="left" vertical="center"/>
      <protection locked="0"/>
    </xf>
    <xf numFmtId="0" fontId="10" fillId="33" borderId="32" xfId="0" applyFont="1" applyFill="1" applyBorder="1" applyAlignment="1" applyProtection="1">
      <alignment horizontal="left" vertical="center"/>
      <protection locked="0"/>
    </xf>
    <xf numFmtId="0" fontId="11" fillId="33" borderId="32" xfId="0" applyFont="1" applyFill="1" applyBorder="1" applyAlignment="1" applyProtection="1">
      <alignment horizontal="left" vertical="center"/>
      <protection locked="0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0" fontId="10" fillId="33" borderId="33" xfId="0" applyFont="1" applyFill="1" applyBorder="1" applyAlignment="1" applyProtection="1">
      <alignment horizontal="left" vertical="center" shrinkToFit="1"/>
      <protection locked="0"/>
    </xf>
    <xf numFmtId="0" fontId="10" fillId="33" borderId="20" xfId="0" applyFont="1" applyFill="1" applyBorder="1" applyAlignment="1" applyProtection="1">
      <alignment horizontal="left" vertical="center" shrinkToFit="1"/>
      <protection locked="0"/>
    </xf>
    <xf numFmtId="0" fontId="10" fillId="33" borderId="39" xfId="0" applyFont="1" applyFill="1" applyBorder="1" applyAlignment="1" applyProtection="1">
      <alignment horizontal="left" vertical="center" shrinkToFit="1"/>
      <protection locked="0"/>
    </xf>
    <xf numFmtId="0" fontId="10" fillId="34" borderId="23" xfId="0" applyFont="1" applyFill="1" applyBorder="1" applyAlignment="1" applyProtection="1">
      <alignment horizontal="left" vertical="center"/>
      <protection locked="0"/>
    </xf>
    <xf numFmtId="0" fontId="10" fillId="34" borderId="34" xfId="0" applyFont="1" applyFill="1" applyBorder="1" applyAlignment="1" applyProtection="1">
      <alignment horizontal="left" vertical="center"/>
      <protection locked="0"/>
    </xf>
    <xf numFmtId="0" fontId="62" fillId="33" borderId="38" xfId="0" applyFont="1" applyFill="1" applyBorder="1" applyAlignment="1" applyProtection="1">
      <alignment horizontal="left" vertical="center" shrinkToFit="1"/>
      <protection locked="0"/>
    </xf>
    <xf numFmtId="0" fontId="63" fillId="33" borderId="0" xfId="0" applyFont="1" applyFill="1" applyBorder="1" applyAlignment="1" applyProtection="1">
      <alignment horizontal="left" vertical="center" shrinkToFit="1"/>
      <protection locked="0"/>
    </xf>
    <xf numFmtId="0" fontId="63" fillId="33" borderId="47" xfId="0" applyFont="1" applyFill="1" applyBorder="1" applyAlignment="1" applyProtection="1">
      <alignment horizontal="left" vertical="center" shrinkToFit="1"/>
      <protection locked="0"/>
    </xf>
    <xf numFmtId="2" fontId="60" fillId="0" borderId="32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>
      <alignment horizontal="center" vertical="center" wrapText="1"/>
    </xf>
    <xf numFmtId="49" fontId="13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4" fillId="33" borderId="48" xfId="0" applyFont="1" applyFill="1" applyBorder="1" applyAlignment="1" applyProtection="1">
      <alignment horizontal="left" vertical="center" wrapText="1"/>
      <protection locked="0"/>
    </xf>
    <xf numFmtId="0" fontId="64" fillId="33" borderId="49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5"/>
  <sheetViews>
    <sheetView showGridLines="0" showZeros="0" tabSelected="1" view="pageBreakPreview" zoomScaleSheetLayoutView="100" zoomScalePageLayoutView="0" workbookViewId="0" topLeftCell="A55">
      <selection activeCell="B31" sqref="B31"/>
    </sheetView>
  </sheetViews>
  <sheetFormatPr defaultColWidth="9.00390625" defaultRowHeight="12.75"/>
  <cols>
    <col min="1" max="1" width="5.25390625" style="1" customWidth="1"/>
    <col min="2" max="2" width="49.25390625" style="2" customWidth="1"/>
    <col min="3" max="3" width="27.875" style="3" customWidth="1"/>
    <col min="4" max="4" width="6.25390625" style="2" customWidth="1"/>
    <col min="5" max="5" width="7.125" style="2" customWidth="1"/>
    <col min="6" max="6" width="6.125" style="2" customWidth="1"/>
    <col min="7" max="7" width="10.125" style="2" customWidth="1"/>
    <col min="8" max="8" width="8.25390625" style="2" customWidth="1"/>
    <col min="9" max="9" width="14.75390625" style="2" customWidth="1"/>
    <col min="10" max="10" width="10.625" style="2" customWidth="1"/>
    <col min="11" max="16384" width="9.125" style="2" customWidth="1"/>
  </cols>
  <sheetData>
    <row r="1" spans="1:15" ht="30" customHeight="1">
      <c r="A1" s="102"/>
      <c r="B1" s="117" t="s">
        <v>117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6" ht="15">
      <c r="A2" s="102"/>
      <c r="B2" s="103" t="s">
        <v>112</v>
      </c>
      <c r="C2" s="21"/>
      <c r="F2" s="22"/>
    </row>
    <row r="3" spans="1:6" ht="15.75" thickBot="1">
      <c r="A3" s="102"/>
      <c r="B3" s="103" t="s">
        <v>111</v>
      </c>
      <c r="C3" s="21"/>
      <c r="F3" s="22"/>
    </row>
    <row r="4" spans="5:10" ht="12.75" customHeight="1" thickTop="1">
      <c r="E4" s="109"/>
      <c r="F4" s="111" t="s">
        <v>13</v>
      </c>
      <c r="G4" s="112"/>
      <c r="H4" s="112"/>
      <c r="I4" s="112"/>
      <c r="J4" s="113"/>
    </row>
    <row r="5" spans="5:10" ht="16.5" customHeight="1" thickBot="1">
      <c r="E5" s="110"/>
      <c r="F5" s="114"/>
      <c r="G5" s="115"/>
      <c r="H5" s="115"/>
      <c r="I5" s="115"/>
      <c r="J5" s="116"/>
    </row>
    <row r="6" spans="1:10" s="23" customFormat="1" ht="182.25" customHeight="1" thickBot="1" thickTop="1">
      <c r="A6" s="4" t="s">
        <v>1</v>
      </c>
      <c r="B6" s="5" t="s">
        <v>5</v>
      </c>
      <c r="C6" s="6" t="s">
        <v>14</v>
      </c>
      <c r="D6" s="31" t="s">
        <v>4</v>
      </c>
      <c r="E6" s="32" t="s">
        <v>0</v>
      </c>
      <c r="F6" s="42" t="s">
        <v>6</v>
      </c>
      <c r="G6" s="42" t="s">
        <v>7</v>
      </c>
      <c r="H6" s="42" t="s">
        <v>8</v>
      </c>
      <c r="I6" s="42" t="s">
        <v>12</v>
      </c>
      <c r="J6" s="42" t="s">
        <v>11</v>
      </c>
    </row>
    <row r="7" spans="1:10" s="19" customFormat="1" ht="16.5" thickBot="1" thickTop="1">
      <c r="A7" s="20">
        <v>1</v>
      </c>
      <c r="B7" s="20">
        <v>2</v>
      </c>
      <c r="C7" s="20">
        <v>3</v>
      </c>
      <c r="D7" s="20">
        <v>4</v>
      </c>
      <c r="E7" s="20"/>
      <c r="F7" s="17">
        <v>5</v>
      </c>
      <c r="G7" s="17">
        <v>6</v>
      </c>
      <c r="H7" s="17">
        <v>7</v>
      </c>
      <c r="I7" s="17">
        <v>8</v>
      </c>
      <c r="J7" s="17">
        <v>9</v>
      </c>
    </row>
    <row r="8" spans="1:10" s="19" customFormat="1" ht="16.5" thickBot="1" thickTop="1">
      <c r="A8" s="158" t="s">
        <v>58</v>
      </c>
      <c r="B8" s="159"/>
      <c r="C8" s="159"/>
      <c r="D8" s="159"/>
      <c r="E8" s="159"/>
      <c r="F8" s="159"/>
      <c r="G8" s="159"/>
      <c r="H8" s="159"/>
      <c r="I8" s="159"/>
      <c r="J8" s="160"/>
    </row>
    <row r="9" spans="1:10" s="24" customFormat="1" ht="16.5" customHeight="1" thickBot="1" thickTop="1">
      <c r="A9" s="121" t="s">
        <v>17</v>
      </c>
      <c r="B9" s="122"/>
      <c r="C9" s="122"/>
      <c r="D9" s="122"/>
      <c r="E9" s="122"/>
      <c r="F9" s="122"/>
      <c r="G9" s="122"/>
      <c r="H9" s="122"/>
      <c r="I9" s="122"/>
      <c r="J9" s="123"/>
    </row>
    <row r="10" spans="1:10" ht="16.5" thickBot="1" thickTop="1">
      <c r="A10" s="60">
        <v>1</v>
      </c>
      <c r="B10" s="61" t="s">
        <v>52</v>
      </c>
      <c r="C10" s="62" t="s">
        <v>59</v>
      </c>
      <c r="D10" s="60">
        <v>11</v>
      </c>
      <c r="E10" s="60">
        <v>180</v>
      </c>
      <c r="F10" s="35"/>
      <c r="G10" s="100">
        <v>8.6</v>
      </c>
      <c r="H10" s="35"/>
      <c r="I10" s="69">
        <v>11</v>
      </c>
      <c r="J10" s="35"/>
    </row>
    <row r="11" spans="1:10" ht="16.5" thickBot="1" thickTop="1">
      <c r="A11" s="60">
        <v>2</v>
      </c>
      <c r="B11" s="61" t="s">
        <v>53</v>
      </c>
      <c r="C11" s="62" t="s">
        <v>60</v>
      </c>
      <c r="D11" s="60">
        <v>12</v>
      </c>
      <c r="E11" s="60">
        <v>180</v>
      </c>
      <c r="F11" s="33"/>
      <c r="G11" s="7">
        <v>9.2</v>
      </c>
      <c r="H11" s="33"/>
      <c r="I11" s="7">
        <v>12</v>
      </c>
      <c r="J11" s="33"/>
    </row>
    <row r="12" spans="1:10" ht="16.5" thickBot="1" thickTop="1">
      <c r="A12" s="60">
        <v>3</v>
      </c>
      <c r="B12" s="61" t="s">
        <v>18</v>
      </c>
      <c r="C12" s="62" t="s">
        <v>61</v>
      </c>
      <c r="D12" s="60">
        <v>14</v>
      </c>
      <c r="E12" s="60">
        <v>180</v>
      </c>
      <c r="F12" s="33"/>
      <c r="G12" s="7">
        <v>9.2</v>
      </c>
      <c r="H12" s="33"/>
      <c r="I12" s="7">
        <v>14</v>
      </c>
      <c r="J12" s="33"/>
    </row>
    <row r="13" spans="1:10" ht="19.5" customHeight="1" thickBot="1" thickTop="1">
      <c r="A13" s="47">
        <v>4</v>
      </c>
      <c r="B13" s="64" t="s">
        <v>19</v>
      </c>
      <c r="C13" s="175" t="s">
        <v>62</v>
      </c>
      <c r="D13" s="47">
        <v>5</v>
      </c>
      <c r="E13" s="47">
        <v>60</v>
      </c>
      <c r="F13" s="33"/>
      <c r="G13" s="7">
        <v>2.4</v>
      </c>
      <c r="H13" s="33"/>
      <c r="I13" s="7">
        <v>5</v>
      </c>
      <c r="J13" s="33"/>
    </row>
    <row r="14" spans="1:10" ht="18.75" customHeight="1" thickBot="1" thickTop="1">
      <c r="A14" s="47">
        <v>5</v>
      </c>
      <c r="B14" s="64" t="s">
        <v>20</v>
      </c>
      <c r="C14" s="175" t="s">
        <v>63</v>
      </c>
      <c r="D14" s="47">
        <v>2</v>
      </c>
      <c r="E14" s="47">
        <v>30</v>
      </c>
      <c r="F14" s="34"/>
      <c r="G14" s="106">
        <v>1.2</v>
      </c>
      <c r="H14" s="34"/>
      <c r="I14" s="106">
        <v>2</v>
      </c>
      <c r="J14" s="34"/>
    </row>
    <row r="15" spans="1:10" s="24" customFormat="1" ht="16.5" customHeight="1" thickBot="1" thickTop="1">
      <c r="A15" s="145" t="s">
        <v>2</v>
      </c>
      <c r="B15" s="146"/>
      <c r="C15" s="10"/>
      <c r="D15" s="11">
        <f>SUM(D10:D14)</f>
        <v>44</v>
      </c>
      <c r="E15" s="11">
        <f aca="true" t="shared" si="0" ref="E15:J15">SUM(E10:E14)</f>
        <v>630</v>
      </c>
      <c r="F15" s="12">
        <f t="shared" si="0"/>
        <v>0</v>
      </c>
      <c r="G15" s="12">
        <f t="shared" si="0"/>
        <v>30.599999999999994</v>
      </c>
      <c r="H15" s="12">
        <f t="shared" si="0"/>
        <v>0</v>
      </c>
      <c r="I15" s="12">
        <f t="shared" si="0"/>
        <v>44</v>
      </c>
      <c r="J15" s="12">
        <f t="shared" si="0"/>
        <v>0</v>
      </c>
    </row>
    <row r="16" spans="1:10" ht="16.5" customHeight="1" thickBot="1" thickTop="1">
      <c r="A16" s="121" t="s">
        <v>21</v>
      </c>
      <c r="B16" s="122"/>
      <c r="C16" s="122"/>
      <c r="D16" s="122"/>
      <c r="E16" s="122"/>
      <c r="F16" s="122"/>
      <c r="G16" s="122"/>
      <c r="H16" s="122"/>
      <c r="I16" s="122"/>
      <c r="J16" s="123"/>
    </row>
    <row r="17" spans="1:10" ht="38.25" customHeight="1" thickBot="1" thickTop="1">
      <c r="A17" s="47">
        <v>6</v>
      </c>
      <c r="B17" s="71" t="s">
        <v>22</v>
      </c>
      <c r="C17" s="108" t="s">
        <v>115</v>
      </c>
      <c r="D17" s="47">
        <v>3</v>
      </c>
      <c r="E17" s="47">
        <v>60</v>
      </c>
      <c r="F17" s="16">
        <v>3</v>
      </c>
      <c r="G17" s="15">
        <v>2.4</v>
      </c>
      <c r="H17" s="35"/>
      <c r="I17" s="69">
        <v>3</v>
      </c>
      <c r="J17" s="35"/>
    </row>
    <row r="18" spans="1:10" ht="39" customHeight="1" thickBot="1" thickTop="1">
      <c r="A18" s="47">
        <v>7</v>
      </c>
      <c r="B18" s="71" t="s">
        <v>22</v>
      </c>
      <c r="C18" s="108" t="s">
        <v>116</v>
      </c>
      <c r="D18" s="47">
        <v>3</v>
      </c>
      <c r="E18" s="47">
        <v>60</v>
      </c>
      <c r="F18" s="8">
        <v>3</v>
      </c>
      <c r="G18" s="9">
        <v>2.4</v>
      </c>
      <c r="H18" s="33"/>
      <c r="I18" s="7">
        <v>3</v>
      </c>
      <c r="J18" s="33"/>
    </row>
    <row r="19" spans="1:18" s="24" customFormat="1" ht="16.5" customHeight="1" thickBot="1" thickTop="1">
      <c r="A19" s="145" t="s">
        <v>2</v>
      </c>
      <c r="B19" s="146"/>
      <c r="C19" s="13"/>
      <c r="D19" s="14">
        <f>SUM(D17:D18)</f>
        <v>6</v>
      </c>
      <c r="E19" s="11">
        <f aca="true" t="shared" si="1" ref="E19:J19">SUM(E17:E18)</f>
        <v>120</v>
      </c>
      <c r="F19" s="11">
        <f t="shared" si="1"/>
        <v>6</v>
      </c>
      <c r="G19" s="12">
        <f t="shared" si="1"/>
        <v>4.8</v>
      </c>
      <c r="H19" s="12">
        <f t="shared" si="1"/>
        <v>0</v>
      </c>
      <c r="I19" s="12">
        <f t="shared" si="1"/>
        <v>6</v>
      </c>
      <c r="J19" s="12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6.5" customHeight="1" thickBot="1" thickTop="1">
      <c r="A20" s="166" t="s">
        <v>23</v>
      </c>
      <c r="B20" s="167"/>
      <c r="C20" s="167"/>
      <c r="D20" s="167"/>
      <c r="E20" s="167"/>
      <c r="F20" s="167"/>
      <c r="G20" s="167"/>
      <c r="H20" s="167"/>
      <c r="I20" s="167"/>
      <c r="J20" s="168"/>
      <c r="L20" s="30"/>
      <c r="M20" s="30"/>
      <c r="N20" s="30"/>
      <c r="O20" s="30"/>
      <c r="P20" s="30"/>
      <c r="Q20" s="30"/>
      <c r="R20" s="29"/>
    </row>
    <row r="21" spans="1:18" ht="16.5" thickBot="1" thickTop="1">
      <c r="A21" s="60">
        <v>8</v>
      </c>
      <c r="B21" s="72" t="s">
        <v>24</v>
      </c>
      <c r="C21" s="48" t="s">
        <v>64</v>
      </c>
      <c r="D21" s="60">
        <v>4</v>
      </c>
      <c r="E21" s="60">
        <v>30</v>
      </c>
      <c r="F21" s="36"/>
      <c r="G21" s="69">
        <v>1.2</v>
      </c>
      <c r="H21" s="35"/>
      <c r="I21" s="69">
        <v>4</v>
      </c>
      <c r="J21" s="35"/>
      <c r="L21" s="29"/>
      <c r="M21" s="29"/>
      <c r="N21" s="29"/>
      <c r="O21" s="29"/>
      <c r="P21" s="29"/>
      <c r="Q21" s="29"/>
      <c r="R21" s="29"/>
    </row>
    <row r="22" spans="1:18" ht="31.5" thickBot="1" thickTop="1">
      <c r="A22" s="47">
        <v>9</v>
      </c>
      <c r="B22" s="107" t="s">
        <v>25</v>
      </c>
      <c r="C22" s="62" t="s">
        <v>65</v>
      </c>
      <c r="D22" s="60">
        <v>9</v>
      </c>
      <c r="E22" s="60">
        <v>120</v>
      </c>
      <c r="F22" s="37"/>
      <c r="G22" s="7">
        <v>4.8</v>
      </c>
      <c r="H22" s="33"/>
      <c r="I22" s="7">
        <v>9</v>
      </c>
      <c r="J22" s="33"/>
      <c r="L22" s="29"/>
      <c r="M22" s="29"/>
      <c r="N22" s="29"/>
      <c r="O22" s="29"/>
      <c r="P22" s="29"/>
      <c r="Q22" s="29"/>
      <c r="R22" s="29"/>
    </row>
    <row r="23" spans="1:10" ht="16.5" thickBot="1" thickTop="1">
      <c r="A23" s="60">
        <v>10</v>
      </c>
      <c r="B23" s="72" t="s">
        <v>26</v>
      </c>
      <c r="C23" s="48" t="s">
        <v>66</v>
      </c>
      <c r="D23" s="60">
        <v>5</v>
      </c>
      <c r="E23" s="60">
        <v>45</v>
      </c>
      <c r="F23" s="37"/>
      <c r="G23" s="7">
        <v>1.8</v>
      </c>
      <c r="H23" s="33"/>
      <c r="I23" s="7">
        <v>5</v>
      </c>
      <c r="J23" s="33"/>
    </row>
    <row r="24" spans="1:10" s="24" customFormat="1" ht="16.5" customHeight="1" thickBot="1" thickTop="1">
      <c r="A24" s="145" t="s">
        <v>2</v>
      </c>
      <c r="B24" s="146"/>
      <c r="C24" s="10"/>
      <c r="D24" s="11">
        <f>SUM(D21:D23)</f>
        <v>18</v>
      </c>
      <c r="E24" s="11">
        <f aca="true" t="shared" si="2" ref="E24:J24">SUM(E21:E23)</f>
        <v>195</v>
      </c>
      <c r="F24" s="12">
        <f t="shared" si="2"/>
        <v>0</v>
      </c>
      <c r="G24" s="12">
        <f t="shared" si="2"/>
        <v>7.8</v>
      </c>
      <c r="H24" s="12">
        <f t="shared" si="2"/>
        <v>0</v>
      </c>
      <c r="I24" s="12">
        <f t="shared" si="2"/>
        <v>18</v>
      </c>
      <c r="J24" s="12">
        <f t="shared" si="2"/>
        <v>0</v>
      </c>
    </row>
    <row r="25" spans="1:10" ht="16.5" customHeight="1" thickBot="1" thickTop="1">
      <c r="A25" s="136" t="s">
        <v>54</v>
      </c>
      <c r="B25" s="137"/>
      <c r="C25" s="137"/>
      <c r="D25" s="137"/>
      <c r="E25" s="137"/>
      <c r="F25" s="137"/>
      <c r="G25" s="137"/>
      <c r="H25" s="137"/>
      <c r="I25" s="137"/>
      <c r="J25" s="138"/>
    </row>
    <row r="26" spans="1:10" ht="33" customHeight="1" thickBot="1" thickTop="1">
      <c r="A26" s="47">
        <v>11</v>
      </c>
      <c r="B26" s="72" t="s">
        <v>27</v>
      </c>
      <c r="C26" s="48" t="s">
        <v>67</v>
      </c>
      <c r="D26" s="60">
        <v>4</v>
      </c>
      <c r="E26" s="60">
        <v>60</v>
      </c>
      <c r="F26" s="39"/>
      <c r="G26" s="69">
        <v>2.4</v>
      </c>
      <c r="H26" s="35"/>
      <c r="I26" s="69">
        <v>4</v>
      </c>
      <c r="J26" s="35"/>
    </row>
    <row r="27" spans="1:10" ht="16.5" thickBot="1" thickTop="1">
      <c r="A27" s="60">
        <v>12</v>
      </c>
      <c r="B27" s="72" t="s">
        <v>28</v>
      </c>
      <c r="C27" s="63" t="s">
        <v>68</v>
      </c>
      <c r="D27" s="60">
        <v>2</v>
      </c>
      <c r="E27" s="60">
        <v>30</v>
      </c>
      <c r="F27" s="37"/>
      <c r="G27" s="7">
        <v>1.2</v>
      </c>
      <c r="H27" s="33"/>
      <c r="I27" s="7">
        <v>2</v>
      </c>
      <c r="J27" s="33"/>
    </row>
    <row r="28" spans="1:10" ht="16.5" thickBot="1" thickTop="1">
      <c r="A28" s="60">
        <v>13</v>
      </c>
      <c r="B28" s="73" t="s">
        <v>29</v>
      </c>
      <c r="C28" s="74" t="s">
        <v>69</v>
      </c>
      <c r="D28" s="60">
        <v>4</v>
      </c>
      <c r="E28" s="60">
        <v>60</v>
      </c>
      <c r="F28" s="37"/>
      <c r="G28" s="7">
        <v>2.4</v>
      </c>
      <c r="H28" s="33"/>
      <c r="I28" s="7">
        <v>4</v>
      </c>
      <c r="J28" s="33"/>
    </row>
    <row r="29" spans="1:10" ht="16.5" thickBot="1" thickTop="1">
      <c r="A29" s="60">
        <v>14</v>
      </c>
      <c r="B29" s="72" t="s">
        <v>30</v>
      </c>
      <c r="C29" s="63" t="s">
        <v>70</v>
      </c>
      <c r="D29" s="60">
        <v>2</v>
      </c>
      <c r="E29" s="60">
        <v>30</v>
      </c>
      <c r="F29" s="37"/>
      <c r="G29" s="7">
        <v>1.2</v>
      </c>
      <c r="H29" s="33"/>
      <c r="I29" s="7">
        <v>2</v>
      </c>
      <c r="J29" s="33"/>
    </row>
    <row r="30" spans="1:10" ht="33.75" customHeight="1" thickBot="1" thickTop="1">
      <c r="A30" s="47">
        <v>15</v>
      </c>
      <c r="B30" s="75" t="s">
        <v>55</v>
      </c>
      <c r="C30" s="62" t="s">
        <v>118</v>
      </c>
      <c r="D30" s="60">
        <v>3</v>
      </c>
      <c r="E30" s="60">
        <v>30</v>
      </c>
      <c r="F30" s="97">
        <v>3</v>
      </c>
      <c r="G30" s="7">
        <v>1.2</v>
      </c>
      <c r="H30" s="33"/>
      <c r="I30" s="7">
        <v>3</v>
      </c>
      <c r="J30" s="33"/>
    </row>
    <row r="31" spans="1:10" ht="16.5" thickBot="1" thickTop="1">
      <c r="A31" s="60">
        <v>16</v>
      </c>
      <c r="B31" s="72" t="s">
        <v>31</v>
      </c>
      <c r="C31" s="63" t="s">
        <v>71</v>
      </c>
      <c r="D31" s="60">
        <v>1</v>
      </c>
      <c r="E31" s="60">
        <v>15</v>
      </c>
      <c r="F31" s="38"/>
      <c r="G31" s="94">
        <v>0.6</v>
      </c>
      <c r="H31" s="40"/>
      <c r="I31" s="94">
        <v>1</v>
      </c>
      <c r="J31" s="40"/>
    </row>
    <row r="32" spans="1:10" s="24" customFormat="1" ht="16.5" customHeight="1" thickBot="1" thickTop="1">
      <c r="A32" s="145" t="s">
        <v>2</v>
      </c>
      <c r="B32" s="161"/>
      <c r="C32" s="162"/>
      <c r="D32" s="26">
        <f aca="true" t="shared" si="3" ref="D32:J32">SUM(D26:D31)</f>
        <v>16</v>
      </c>
      <c r="E32" s="26">
        <f t="shared" si="3"/>
        <v>225</v>
      </c>
      <c r="F32" s="27">
        <f t="shared" si="3"/>
        <v>3</v>
      </c>
      <c r="G32" s="27">
        <f t="shared" si="3"/>
        <v>9</v>
      </c>
      <c r="H32" s="27">
        <f t="shared" si="3"/>
        <v>0</v>
      </c>
      <c r="I32" s="27">
        <f t="shared" si="3"/>
        <v>16</v>
      </c>
      <c r="J32" s="27">
        <f t="shared" si="3"/>
        <v>0</v>
      </c>
    </row>
    <row r="33" spans="1:10" ht="16.5" customHeight="1" thickBot="1" thickTop="1">
      <c r="A33" s="121" t="s">
        <v>32</v>
      </c>
      <c r="B33" s="122"/>
      <c r="C33" s="122"/>
      <c r="D33" s="122"/>
      <c r="E33" s="122"/>
      <c r="F33" s="122"/>
      <c r="G33" s="122"/>
      <c r="H33" s="122"/>
      <c r="I33" s="122"/>
      <c r="J33" s="123"/>
    </row>
    <row r="34" spans="1:10" ht="16.5" customHeight="1" thickBot="1" thickTop="1">
      <c r="A34" s="60">
        <v>17</v>
      </c>
      <c r="B34" s="72" t="s">
        <v>33</v>
      </c>
      <c r="C34" s="62" t="s">
        <v>72</v>
      </c>
      <c r="D34" s="60">
        <v>10</v>
      </c>
      <c r="E34" s="60">
        <v>120</v>
      </c>
      <c r="F34" s="39"/>
      <c r="G34" s="69">
        <v>6.8</v>
      </c>
      <c r="H34" s="35"/>
      <c r="I34" s="69">
        <v>10</v>
      </c>
      <c r="J34" s="35"/>
    </row>
    <row r="35" spans="1:10" ht="16.5" customHeight="1" thickBot="1" thickTop="1">
      <c r="A35" s="60">
        <v>18</v>
      </c>
      <c r="B35" s="72" t="s">
        <v>34</v>
      </c>
      <c r="C35" s="62" t="s">
        <v>73</v>
      </c>
      <c r="D35" s="60">
        <v>11</v>
      </c>
      <c r="E35" s="60">
        <v>120</v>
      </c>
      <c r="F35" s="37"/>
      <c r="G35" s="7">
        <v>6.8</v>
      </c>
      <c r="H35" s="33"/>
      <c r="I35" s="7">
        <v>11</v>
      </c>
      <c r="J35" s="33"/>
    </row>
    <row r="36" spans="1:10" ht="16.5" customHeight="1" thickBot="1" thickTop="1">
      <c r="A36" s="60">
        <v>19</v>
      </c>
      <c r="B36" s="72" t="s">
        <v>35</v>
      </c>
      <c r="C36" s="62" t="s">
        <v>74</v>
      </c>
      <c r="D36" s="60">
        <v>11</v>
      </c>
      <c r="E36" s="60">
        <v>120</v>
      </c>
      <c r="F36" s="37"/>
      <c r="G36" s="7">
        <v>6.8</v>
      </c>
      <c r="H36" s="33"/>
      <c r="I36" s="7">
        <v>11</v>
      </c>
      <c r="J36" s="33"/>
    </row>
    <row r="37" spans="1:10" s="24" customFormat="1" ht="16.5" customHeight="1" thickBot="1" thickTop="1">
      <c r="A37" s="147" t="s">
        <v>2</v>
      </c>
      <c r="B37" s="148"/>
      <c r="C37" s="25"/>
      <c r="D37" s="26">
        <f>SUM(D34:D36)</f>
        <v>32</v>
      </c>
      <c r="E37" s="26">
        <f aca="true" t="shared" si="4" ref="E37:J37">SUM(E34:E36)</f>
        <v>360</v>
      </c>
      <c r="F37" s="27">
        <f t="shared" si="4"/>
        <v>0</v>
      </c>
      <c r="G37" s="27">
        <f t="shared" si="4"/>
        <v>20.4</v>
      </c>
      <c r="H37" s="27">
        <f t="shared" si="4"/>
        <v>0</v>
      </c>
      <c r="I37" s="27">
        <f t="shared" si="4"/>
        <v>32</v>
      </c>
      <c r="J37" s="27">
        <f t="shared" si="4"/>
        <v>0</v>
      </c>
    </row>
    <row r="38" spans="1:10" s="24" customFormat="1" ht="16.5" customHeight="1" thickBot="1" thickTop="1">
      <c r="A38" s="136" t="s">
        <v>50</v>
      </c>
      <c r="B38" s="137"/>
      <c r="C38" s="137"/>
      <c r="D38" s="137"/>
      <c r="E38" s="137"/>
      <c r="F38" s="137"/>
      <c r="G38" s="137"/>
      <c r="H38" s="137"/>
      <c r="I38" s="137"/>
      <c r="J38" s="138"/>
    </row>
    <row r="39" spans="1:10" ht="16.5" customHeight="1" thickBot="1" thickTop="1">
      <c r="A39" s="60">
        <v>20</v>
      </c>
      <c r="B39" s="72" t="s">
        <v>36</v>
      </c>
      <c r="C39" s="63" t="s">
        <v>75</v>
      </c>
      <c r="D39" s="60">
        <v>5</v>
      </c>
      <c r="E39" s="60">
        <v>30</v>
      </c>
      <c r="F39" s="39"/>
      <c r="G39" s="69">
        <v>1.2</v>
      </c>
      <c r="H39" s="35"/>
      <c r="I39" s="69">
        <v>5</v>
      </c>
      <c r="J39" s="35"/>
    </row>
    <row r="40" spans="1:10" ht="16.5" customHeight="1" thickBot="1" thickTop="1">
      <c r="A40" s="60">
        <v>21</v>
      </c>
      <c r="B40" s="72" t="s">
        <v>37</v>
      </c>
      <c r="C40" s="63" t="s">
        <v>76</v>
      </c>
      <c r="D40" s="60">
        <v>2</v>
      </c>
      <c r="E40" s="60">
        <v>25</v>
      </c>
      <c r="F40" s="37"/>
      <c r="G40" s="7">
        <v>1</v>
      </c>
      <c r="H40" s="33"/>
      <c r="I40" s="7">
        <v>2</v>
      </c>
      <c r="J40" s="33"/>
    </row>
    <row r="41" spans="1:10" ht="16.5" customHeight="1" thickBot="1" thickTop="1">
      <c r="A41" s="60">
        <v>22</v>
      </c>
      <c r="B41" s="72" t="s">
        <v>38</v>
      </c>
      <c r="C41" s="63" t="s">
        <v>77</v>
      </c>
      <c r="D41" s="60">
        <v>2</v>
      </c>
      <c r="E41" s="60">
        <v>30</v>
      </c>
      <c r="F41" s="37"/>
      <c r="G41" s="7">
        <v>1.2</v>
      </c>
      <c r="H41" s="33"/>
      <c r="I41" s="7">
        <v>2</v>
      </c>
      <c r="J41" s="33"/>
    </row>
    <row r="42" spans="1:10" s="24" customFormat="1" ht="16.5" customHeight="1" thickBot="1" thickTop="1">
      <c r="A42" s="145" t="s">
        <v>2</v>
      </c>
      <c r="B42" s="146"/>
      <c r="C42" s="10"/>
      <c r="D42" s="11">
        <f>SUM(D39:D41)</f>
        <v>9</v>
      </c>
      <c r="E42" s="11">
        <f aca="true" t="shared" si="5" ref="E42:J42">SUM(E39:E41)</f>
        <v>85</v>
      </c>
      <c r="F42" s="12">
        <f t="shared" si="5"/>
        <v>0</v>
      </c>
      <c r="G42" s="12">
        <f t="shared" si="5"/>
        <v>3.4000000000000004</v>
      </c>
      <c r="H42" s="12">
        <f t="shared" si="5"/>
        <v>0</v>
      </c>
      <c r="I42" s="12">
        <f t="shared" si="5"/>
        <v>9</v>
      </c>
      <c r="J42" s="12">
        <f t="shared" si="5"/>
        <v>0</v>
      </c>
    </row>
    <row r="43" spans="1:10" ht="16.5" customHeight="1" thickBot="1" thickTop="1">
      <c r="A43" s="171" t="s">
        <v>110</v>
      </c>
      <c r="B43" s="172"/>
      <c r="C43" s="172"/>
      <c r="D43" s="172"/>
      <c r="E43" s="172"/>
      <c r="F43" s="172"/>
      <c r="G43" s="172"/>
      <c r="H43" s="172"/>
      <c r="I43" s="172"/>
      <c r="J43" s="173"/>
    </row>
    <row r="44" spans="1:10" ht="16.5" customHeight="1" thickBot="1" thickTop="1">
      <c r="A44" s="104">
        <v>23</v>
      </c>
      <c r="B44" s="72" t="s">
        <v>39</v>
      </c>
      <c r="C44" s="63" t="s">
        <v>78</v>
      </c>
      <c r="D44" s="60">
        <v>3</v>
      </c>
      <c r="E44" s="60">
        <v>30</v>
      </c>
      <c r="F44" s="51"/>
      <c r="G44" s="69">
        <v>1.2</v>
      </c>
      <c r="H44" s="52"/>
      <c r="I44" s="52"/>
      <c r="J44" s="52"/>
    </row>
    <row r="45" spans="1:10" ht="16.5" customHeight="1" thickTop="1">
      <c r="A45" s="105">
        <v>24</v>
      </c>
      <c r="B45" s="80" t="s">
        <v>86</v>
      </c>
      <c r="C45" s="81" t="s">
        <v>79</v>
      </c>
      <c r="D45" s="82">
        <v>2</v>
      </c>
      <c r="E45" s="82">
        <v>30</v>
      </c>
      <c r="F45" s="129">
        <v>3</v>
      </c>
      <c r="G45" s="129">
        <v>2.4</v>
      </c>
      <c r="H45" s="83"/>
      <c r="I45" s="129"/>
      <c r="J45" s="83"/>
    </row>
    <row r="46" spans="1:10" ht="54.75" customHeight="1" thickBot="1">
      <c r="A46" s="7">
        <v>25</v>
      </c>
      <c r="B46" s="49" t="s">
        <v>56</v>
      </c>
      <c r="C46" s="176" t="s">
        <v>119</v>
      </c>
      <c r="D46" s="7">
        <v>3</v>
      </c>
      <c r="E46" s="7">
        <v>30</v>
      </c>
      <c r="F46" s="130"/>
      <c r="G46" s="130"/>
      <c r="H46" s="53"/>
      <c r="I46" s="130"/>
      <c r="J46" s="53"/>
    </row>
    <row r="47" spans="1:10" s="24" customFormat="1" ht="16.5" customHeight="1" thickBot="1" thickTop="1">
      <c r="A47" s="165" t="s">
        <v>2</v>
      </c>
      <c r="B47" s="146"/>
      <c r="C47" s="10"/>
      <c r="D47" s="11">
        <f>SUM(D44:D46)</f>
        <v>8</v>
      </c>
      <c r="E47" s="11">
        <f aca="true" t="shared" si="6" ref="E47:J47">SUM(E44:E46)</f>
        <v>90</v>
      </c>
      <c r="F47" s="12">
        <f t="shared" si="6"/>
        <v>3</v>
      </c>
      <c r="G47" s="12">
        <f t="shared" si="6"/>
        <v>3.5999999999999996</v>
      </c>
      <c r="H47" s="12">
        <f t="shared" si="6"/>
        <v>0</v>
      </c>
      <c r="I47" s="12">
        <f t="shared" si="6"/>
        <v>0</v>
      </c>
      <c r="J47" s="12">
        <f t="shared" si="6"/>
        <v>0</v>
      </c>
    </row>
    <row r="48" spans="1:10" ht="16.5" customHeight="1" thickBot="1" thickTop="1">
      <c r="A48" s="121" t="s">
        <v>40</v>
      </c>
      <c r="B48" s="122"/>
      <c r="C48" s="122"/>
      <c r="D48" s="122"/>
      <c r="E48" s="122"/>
      <c r="F48" s="122"/>
      <c r="G48" s="122"/>
      <c r="H48" s="122"/>
      <c r="I48" s="122"/>
      <c r="J48" s="123"/>
    </row>
    <row r="49" spans="1:10" ht="16.5" customHeight="1" thickBot="1" thickTop="1">
      <c r="A49" s="47">
        <v>26</v>
      </c>
      <c r="B49" s="65" t="s">
        <v>41</v>
      </c>
      <c r="C49" s="48" t="s">
        <v>80</v>
      </c>
      <c r="D49" s="47">
        <v>21</v>
      </c>
      <c r="E49" s="47">
        <v>60</v>
      </c>
      <c r="F49" s="98">
        <v>21</v>
      </c>
      <c r="G49" s="69">
        <v>2.4</v>
      </c>
      <c r="H49" s="35"/>
      <c r="I49" s="69">
        <v>21</v>
      </c>
      <c r="J49" s="35"/>
    </row>
    <row r="50" spans="1:10" s="24" customFormat="1" ht="16.5" customHeight="1" thickBot="1" thickTop="1">
      <c r="A50" s="165" t="s">
        <v>2</v>
      </c>
      <c r="B50" s="146"/>
      <c r="C50" s="10"/>
      <c r="D50" s="11">
        <f>SUM(D49:D49)</f>
        <v>21</v>
      </c>
      <c r="E50" s="11">
        <f aca="true" t="shared" si="7" ref="E50:J50">SUM(E49:E49)</f>
        <v>60</v>
      </c>
      <c r="F50" s="12">
        <f t="shared" si="7"/>
        <v>21</v>
      </c>
      <c r="G50" s="12">
        <f t="shared" si="7"/>
        <v>2.4</v>
      </c>
      <c r="H50" s="12">
        <f t="shared" si="7"/>
        <v>0</v>
      </c>
      <c r="I50" s="12">
        <f t="shared" si="7"/>
        <v>21</v>
      </c>
      <c r="J50" s="12">
        <f t="shared" si="7"/>
        <v>0</v>
      </c>
    </row>
    <row r="51" spans="1:10" ht="16.5" customHeight="1" thickBot="1" thickTop="1">
      <c r="A51" s="118" t="s">
        <v>42</v>
      </c>
      <c r="B51" s="119"/>
      <c r="C51" s="119"/>
      <c r="D51" s="119"/>
      <c r="E51" s="119"/>
      <c r="F51" s="119"/>
      <c r="G51" s="119"/>
      <c r="H51" s="119"/>
      <c r="I51" s="119"/>
      <c r="J51" s="120"/>
    </row>
    <row r="52" spans="1:10" ht="16.5" customHeight="1" thickBot="1" thickTop="1">
      <c r="A52" s="47">
        <v>27</v>
      </c>
      <c r="B52" s="66" t="s">
        <v>43</v>
      </c>
      <c r="C52" s="67" t="s">
        <v>81</v>
      </c>
      <c r="D52" s="47">
        <v>2</v>
      </c>
      <c r="E52" s="47">
        <v>30</v>
      </c>
      <c r="F52" s="39"/>
      <c r="G52" s="69">
        <v>1.2</v>
      </c>
      <c r="H52" s="35"/>
      <c r="I52" s="35"/>
      <c r="J52" s="35"/>
    </row>
    <row r="53" spans="1:10" s="24" customFormat="1" ht="16.5" customHeight="1" thickBot="1" thickTop="1">
      <c r="A53" s="165" t="s">
        <v>2</v>
      </c>
      <c r="B53" s="146"/>
      <c r="C53" s="10"/>
      <c r="D53" s="11">
        <f>SUM(D52:D52)</f>
        <v>2</v>
      </c>
      <c r="E53" s="11">
        <f aca="true" t="shared" si="8" ref="E53:J53">SUM(E52:E52)</f>
        <v>30</v>
      </c>
      <c r="F53" s="12">
        <f t="shared" si="8"/>
        <v>0</v>
      </c>
      <c r="G53" s="12">
        <f t="shared" si="8"/>
        <v>1.2</v>
      </c>
      <c r="H53" s="12">
        <f t="shared" si="8"/>
        <v>0</v>
      </c>
      <c r="I53" s="12">
        <f t="shared" si="8"/>
        <v>0</v>
      </c>
      <c r="J53" s="12">
        <f t="shared" si="8"/>
        <v>0</v>
      </c>
    </row>
    <row r="54" spans="1:10" ht="16.5" customHeight="1" thickBot="1" thickTop="1">
      <c r="A54" s="121" t="s">
        <v>48</v>
      </c>
      <c r="B54" s="122"/>
      <c r="C54" s="122"/>
      <c r="D54" s="122"/>
      <c r="E54" s="122"/>
      <c r="F54" s="122"/>
      <c r="G54" s="122"/>
      <c r="H54" s="122"/>
      <c r="I54" s="122"/>
      <c r="J54" s="123"/>
    </row>
    <row r="55" spans="1:10" ht="16.5" customHeight="1" thickBot="1" thickTop="1">
      <c r="A55" s="68">
        <v>28</v>
      </c>
      <c r="B55" s="66" t="s">
        <v>49</v>
      </c>
      <c r="C55" s="67" t="s">
        <v>82</v>
      </c>
      <c r="D55" s="47">
        <v>2</v>
      </c>
      <c r="E55" s="47">
        <v>30</v>
      </c>
      <c r="F55" s="57"/>
      <c r="G55" s="95">
        <v>1.2</v>
      </c>
      <c r="H55" s="54"/>
      <c r="I55" s="35"/>
      <c r="J55" s="35"/>
    </row>
    <row r="56" spans="1:10" s="24" customFormat="1" ht="16.5" customHeight="1" thickBot="1" thickTop="1">
      <c r="A56" s="163" t="s">
        <v>2</v>
      </c>
      <c r="B56" s="164"/>
      <c r="C56" s="55"/>
      <c r="D56" s="56">
        <f>SUM(D55:D55)</f>
        <v>2</v>
      </c>
      <c r="E56" s="56">
        <f>SUM(E55:E55)</f>
        <v>30</v>
      </c>
      <c r="F56" s="50"/>
      <c r="G56" s="56">
        <v>1.2</v>
      </c>
      <c r="H56" s="50"/>
      <c r="I56" s="59"/>
      <c r="J56" s="43"/>
    </row>
    <row r="57" spans="1:10" ht="16.5" customHeight="1" thickBot="1" thickTop="1">
      <c r="A57" s="118" t="s">
        <v>51</v>
      </c>
      <c r="B57" s="119"/>
      <c r="C57" s="119"/>
      <c r="D57" s="119"/>
      <c r="E57" s="119"/>
      <c r="F57" s="119"/>
      <c r="G57" s="119"/>
      <c r="H57" s="119"/>
      <c r="I57" s="119"/>
      <c r="J57" s="120"/>
    </row>
    <row r="58" spans="1:10" ht="16.5" customHeight="1" thickBot="1" thickTop="1">
      <c r="A58" s="47">
        <v>29</v>
      </c>
      <c r="B58" s="65" t="s">
        <v>44</v>
      </c>
      <c r="C58" s="48" t="s">
        <v>83</v>
      </c>
      <c r="D58" s="47">
        <v>1</v>
      </c>
      <c r="E58" s="47">
        <v>5</v>
      </c>
      <c r="F58" s="39"/>
      <c r="G58" s="69">
        <v>0.2</v>
      </c>
      <c r="H58" s="35"/>
      <c r="I58" s="35"/>
      <c r="J58" s="35"/>
    </row>
    <row r="59" spans="1:10" s="24" customFormat="1" ht="16.5" customHeight="1" thickBot="1" thickTop="1">
      <c r="A59" s="28" t="s">
        <v>2</v>
      </c>
      <c r="B59" s="58"/>
      <c r="C59" s="10"/>
      <c r="D59" s="11">
        <f>SUM(D58:D58)</f>
        <v>1</v>
      </c>
      <c r="E59" s="11">
        <f aca="true" t="shared" si="9" ref="E59:J59">SUM(E58:E58)</f>
        <v>5</v>
      </c>
      <c r="F59" s="12">
        <f t="shared" si="9"/>
        <v>0</v>
      </c>
      <c r="G59" s="12">
        <f t="shared" si="9"/>
        <v>0.2</v>
      </c>
      <c r="H59" s="12">
        <f t="shared" si="9"/>
        <v>0</v>
      </c>
      <c r="I59" s="12">
        <f t="shared" si="9"/>
        <v>0</v>
      </c>
      <c r="J59" s="12">
        <f t="shared" si="9"/>
        <v>0</v>
      </c>
    </row>
    <row r="60" spans="1:10" ht="16.5" customHeight="1" thickBot="1" thickTop="1">
      <c r="A60" s="124" t="s">
        <v>45</v>
      </c>
      <c r="B60" s="125"/>
      <c r="C60" s="125"/>
      <c r="D60" s="125"/>
      <c r="E60" s="125"/>
      <c r="F60" s="125"/>
      <c r="G60" s="125"/>
      <c r="H60" s="125"/>
      <c r="I60" s="125"/>
      <c r="J60" s="126"/>
    </row>
    <row r="61" spans="1:10" ht="16.5" thickBot="1" thickTop="1">
      <c r="A61" s="69">
        <v>30</v>
      </c>
      <c r="B61" s="70" t="s">
        <v>46</v>
      </c>
      <c r="C61" s="67" t="s">
        <v>84</v>
      </c>
      <c r="D61" s="47">
        <v>0</v>
      </c>
      <c r="E61" s="47">
        <v>60</v>
      </c>
      <c r="F61" s="36"/>
      <c r="G61" s="69">
        <v>1</v>
      </c>
      <c r="H61" s="35"/>
      <c r="I61" s="35"/>
      <c r="J61" s="35"/>
    </row>
    <row r="62" spans="1:10" s="24" customFormat="1" ht="16.5" customHeight="1" thickBot="1" thickTop="1">
      <c r="A62" s="145" t="s">
        <v>2</v>
      </c>
      <c r="B62" s="146"/>
      <c r="C62" s="10"/>
      <c r="D62" s="11">
        <f>SUM(D61:D61)</f>
        <v>0</v>
      </c>
      <c r="E62" s="11">
        <f aca="true" t="shared" si="10" ref="E62:J62">SUM(E61:E61)</f>
        <v>60</v>
      </c>
      <c r="F62" s="12">
        <f t="shared" si="10"/>
        <v>0</v>
      </c>
      <c r="G62" s="12">
        <f t="shared" si="10"/>
        <v>1</v>
      </c>
      <c r="H62" s="12">
        <f t="shared" si="10"/>
        <v>0</v>
      </c>
      <c r="I62" s="12">
        <f t="shared" si="10"/>
        <v>0</v>
      </c>
      <c r="J62" s="12">
        <f t="shared" si="10"/>
        <v>0</v>
      </c>
    </row>
    <row r="63" spans="1:10" ht="16.5" customHeight="1" thickBot="1" thickTop="1">
      <c r="A63" s="121" t="s">
        <v>57</v>
      </c>
      <c r="B63" s="122"/>
      <c r="C63" s="122"/>
      <c r="D63" s="122"/>
      <c r="E63" s="122"/>
      <c r="F63" s="122"/>
      <c r="G63" s="122"/>
      <c r="H63" s="122"/>
      <c r="I63" s="122"/>
      <c r="J63" s="123"/>
    </row>
    <row r="64" spans="1:10" ht="16.5" thickBot="1" thickTop="1">
      <c r="A64" s="91">
        <v>31</v>
      </c>
      <c r="B64" s="89" t="s">
        <v>47</v>
      </c>
      <c r="C64" s="90" t="s">
        <v>85</v>
      </c>
      <c r="D64" s="91">
        <v>5</v>
      </c>
      <c r="E64" s="92"/>
      <c r="F64" s="99">
        <v>5</v>
      </c>
      <c r="G64" s="95"/>
      <c r="H64" s="54"/>
      <c r="I64" s="96"/>
      <c r="J64" s="54"/>
    </row>
    <row r="65" spans="1:10" ht="19.5" customHeight="1" thickBot="1" thickTop="1">
      <c r="A65" s="131" t="s">
        <v>2</v>
      </c>
      <c r="B65" s="132"/>
      <c r="C65" s="133"/>
      <c r="D65" s="93">
        <v>5</v>
      </c>
      <c r="E65" s="11"/>
      <c r="F65" s="11">
        <v>5</v>
      </c>
      <c r="G65" s="20"/>
      <c r="H65" s="43"/>
      <c r="I65" s="11"/>
      <c r="J65" s="43"/>
    </row>
    <row r="66" spans="1:10" ht="16.5" thickBot="1" thickTop="1">
      <c r="A66" s="142" t="s">
        <v>107</v>
      </c>
      <c r="B66" s="143"/>
      <c r="C66" s="143"/>
      <c r="D66" s="143"/>
      <c r="E66" s="143"/>
      <c r="F66" s="143"/>
      <c r="G66" s="143"/>
      <c r="H66" s="143"/>
      <c r="I66" s="143"/>
      <c r="J66" s="144"/>
    </row>
    <row r="67" spans="1:10" ht="16.5" thickBot="1" thickTop="1">
      <c r="A67" s="60">
        <v>32</v>
      </c>
      <c r="B67" s="73" t="s">
        <v>87</v>
      </c>
      <c r="C67" s="63" t="s">
        <v>97</v>
      </c>
      <c r="D67" s="84">
        <v>4</v>
      </c>
      <c r="E67" s="88">
        <v>30</v>
      </c>
      <c r="F67" s="156">
        <v>4</v>
      </c>
      <c r="G67" s="156">
        <v>1.2</v>
      </c>
      <c r="H67" s="43"/>
      <c r="I67" s="43"/>
      <c r="J67" s="54"/>
    </row>
    <row r="68" spans="1:10" ht="16.5" thickBot="1" thickTop="1">
      <c r="A68" s="60">
        <v>33</v>
      </c>
      <c r="B68" s="73" t="s">
        <v>88</v>
      </c>
      <c r="C68" s="63" t="s">
        <v>98</v>
      </c>
      <c r="D68" s="84"/>
      <c r="E68" s="79"/>
      <c r="F68" s="157"/>
      <c r="G68" s="157"/>
      <c r="H68" s="43"/>
      <c r="I68" s="43"/>
      <c r="J68" s="54"/>
    </row>
    <row r="69" spans="1:10" ht="16.5" thickBot="1" thickTop="1">
      <c r="A69" s="60">
        <v>34</v>
      </c>
      <c r="B69" s="73" t="s">
        <v>89</v>
      </c>
      <c r="C69" s="63" t="s">
        <v>99</v>
      </c>
      <c r="D69" s="84"/>
      <c r="E69" s="79"/>
      <c r="F69" s="157"/>
      <c r="G69" s="157"/>
      <c r="H69" s="43"/>
      <c r="I69" s="43"/>
      <c r="J69" s="54"/>
    </row>
    <row r="70" spans="1:10" ht="16.5" thickBot="1" thickTop="1">
      <c r="A70" s="60">
        <v>35</v>
      </c>
      <c r="B70" s="73" t="s">
        <v>90</v>
      </c>
      <c r="C70" s="63" t="s">
        <v>100</v>
      </c>
      <c r="D70" s="84"/>
      <c r="E70" s="79"/>
      <c r="F70" s="130"/>
      <c r="G70" s="130"/>
      <c r="H70" s="43"/>
      <c r="I70" s="43"/>
      <c r="J70" s="54"/>
    </row>
    <row r="71" spans="1:10" ht="19.5" customHeight="1" thickBot="1" thickTop="1">
      <c r="A71" s="139" t="s">
        <v>2</v>
      </c>
      <c r="B71" s="140"/>
      <c r="C71" s="141"/>
      <c r="D71" s="76">
        <v>4</v>
      </c>
      <c r="E71" s="77">
        <v>30</v>
      </c>
      <c r="F71" s="11">
        <v>4</v>
      </c>
      <c r="G71" s="11">
        <v>1.2</v>
      </c>
      <c r="H71" s="43"/>
      <c r="I71" s="43"/>
      <c r="J71" s="54"/>
    </row>
    <row r="72" spans="1:10" ht="16.5" thickBot="1" thickTop="1">
      <c r="A72" s="139" t="s">
        <v>108</v>
      </c>
      <c r="B72" s="140"/>
      <c r="C72" s="140"/>
      <c r="D72" s="140"/>
      <c r="E72" s="140"/>
      <c r="F72" s="140"/>
      <c r="G72" s="140"/>
      <c r="H72" s="140"/>
      <c r="I72" s="140"/>
      <c r="J72" s="141"/>
    </row>
    <row r="73" spans="1:10" ht="16.5" thickBot="1" thickTop="1">
      <c r="A73" s="60">
        <v>36</v>
      </c>
      <c r="B73" s="73" t="s">
        <v>91</v>
      </c>
      <c r="C73" s="63" t="s">
        <v>101</v>
      </c>
      <c r="D73" s="60">
        <v>3</v>
      </c>
      <c r="E73" s="60">
        <v>60</v>
      </c>
      <c r="F73" s="156">
        <v>6</v>
      </c>
      <c r="G73" s="156">
        <v>2.4</v>
      </c>
      <c r="H73" s="86"/>
      <c r="I73" s="85">
        <v>3</v>
      </c>
      <c r="J73" s="54"/>
    </row>
    <row r="74" spans="1:10" ht="16.5" thickBot="1" thickTop="1">
      <c r="A74" s="60">
        <v>37</v>
      </c>
      <c r="B74" s="73" t="s">
        <v>92</v>
      </c>
      <c r="C74" s="63" t="s">
        <v>102</v>
      </c>
      <c r="D74" s="60">
        <v>3</v>
      </c>
      <c r="E74" s="73"/>
      <c r="F74" s="157"/>
      <c r="G74" s="157"/>
      <c r="H74" s="86"/>
      <c r="I74" s="85">
        <v>3</v>
      </c>
      <c r="J74" s="54"/>
    </row>
    <row r="75" spans="1:10" ht="16.5" thickBot="1" thickTop="1">
      <c r="A75" s="60">
        <v>38</v>
      </c>
      <c r="B75" s="73" t="s">
        <v>93</v>
      </c>
      <c r="C75" s="63" t="s">
        <v>103</v>
      </c>
      <c r="D75" s="60"/>
      <c r="E75" s="73"/>
      <c r="F75" s="130"/>
      <c r="G75" s="130"/>
      <c r="H75" s="86"/>
      <c r="I75" s="86"/>
      <c r="J75" s="54"/>
    </row>
    <row r="76" spans="1:10" ht="19.5" customHeight="1" thickBot="1" thickTop="1">
      <c r="A76" s="139" t="s">
        <v>2</v>
      </c>
      <c r="B76" s="140"/>
      <c r="C76" s="141"/>
      <c r="D76" s="76">
        <v>6</v>
      </c>
      <c r="E76" s="77">
        <v>60</v>
      </c>
      <c r="F76" s="14">
        <v>6</v>
      </c>
      <c r="G76" s="14">
        <v>2.4</v>
      </c>
      <c r="H76" s="86"/>
      <c r="I76" s="14">
        <v>6</v>
      </c>
      <c r="J76" s="54"/>
    </row>
    <row r="77" spans="1:10" ht="16.5" thickBot="1" thickTop="1">
      <c r="A77" s="139" t="s">
        <v>109</v>
      </c>
      <c r="B77" s="140"/>
      <c r="C77" s="140"/>
      <c r="D77" s="140"/>
      <c r="E77" s="140"/>
      <c r="F77" s="140"/>
      <c r="G77" s="140"/>
      <c r="H77" s="140"/>
      <c r="I77" s="140"/>
      <c r="J77" s="141"/>
    </row>
    <row r="78" spans="1:10" ht="16.5" thickBot="1" thickTop="1">
      <c r="A78" s="60">
        <v>39</v>
      </c>
      <c r="B78" s="73" t="s">
        <v>94</v>
      </c>
      <c r="C78" s="63" t="s">
        <v>104</v>
      </c>
      <c r="D78" s="60">
        <v>3</v>
      </c>
      <c r="E78" s="60">
        <v>60</v>
      </c>
      <c r="F78" s="156">
        <v>6</v>
      </c>
      <c r="G78" s="156">
        <v>2.4</v>
      </c>
      <c r="H78" s="86"/>
      <c r="I78" s="101">
        <v>3</v>
      </c>
      <c r="J78" s="54"/>
    </row>
    <row r="79" spans="1:10" ht="16.5" thickBot="1" thickTop="1">
      <c r="A79" s="60">
        <v>40</v>
      </c>
      <c r="B79" s="87" t="s">
        <v>95</v>
      </c>
      <c r="C79" s="63" t="s">
        <v>105</v>
      </c>
      <c r="D79" s="60">
        <v>3</v>
      </c>
      <c r="E79" s="73"/>
      <c r="F79" s="157"/>
      <c r="G79" s="157"/>
      <c r="H79" s="86"/>
      <c r="I79" s="101">
        <v>3</v>
      </c>
      <c r="J79" s="54"/>
    </row>
    <row r="80" spans="1:10" ht="16.5" thickBot="1" thickTop="1">
      <c r="A80" s="60">
        <v>41</v>
      </c>
      <c r="B80" s="73" t="s">
        <v>96</v>
      </c>
      <c r="C80" s="63" t="s">
        <v>106</v>
      </c>
      <c r="D80" s="60"/>
      <c r="E80" s="73"/>
      <c r="F80" s="130"/>
      <c r="G80" s="130"/>
      <c r="H80" s="86"/>
      <c r="I80" s="86"/>
      <c r="J80" s="54"/>
    </row>
    <row r="81" spans="1:10" ht="16.5" thickBot="1" thickTop="1">
      <c r="A81" s="139" t="s">
        <v>2</v>
      </c>
      <c r="B81" s="140"/>
      <c r="C81" s="141"/>
      <c r="D81" s="76">
        <v>6</v>
      </c>
      <c r="E81" s="77">
        <v>60</v>
      </c>
      <c r="F81" s="14">
        <v>6</v>
      </c>
      <c r="G81" s="14">
        <v>2.4</v>
      </c>
      <c r="H81" s="86"/>
      <c r="I81" s="14">
        <f>I78+I79</f>
        <v>6</v>
      </c>
      <c r="J81" s="54"/>
    </row>
    <row r="82" spans="1:10" s="18" customFormat="1" ht="16.5" customHeight="1" thickBot="1" thickTop="1">
      <c r="A82" s="169" t="s">
        <v>3</v>
      </c>
      <c r="B82" s="170"/>
      <c r="C82" s="44"/>
      <c r="D82" s="41">
        <f>D15+D19+D24+D32+D37+D42+D47+D50+D53+D56+D59+D65+D71+D76+D81</f>
        <v>180</v>
      </c>
      <c r="E82" s="41">
        <f>E15+E19+E24+E32+E37+E42+E47+E50+E53+E56+E59+E62+E71+E76+E81+E65</f>
        <v>2040</v>
      </c>
      <c r="F82" s="78">
        <f>F19+F32+F47+F50+F65+F71+F76+F81</f>
        <v>54</v>
      </c>
      <c r="G82" s="78">
        <f>G15+G19+G24+G32+G37+G42+G47+G50+G53+G56+G59+G62+G71+G76+G81</f>
        <v>91.60000000000002</v>
      </c>
      <c r="H82" s="78">
        <f>H15+H19+H24+H32+H37+H42+H47+H50+H53+H56+H59+H62+H64</f>
        <v>0</v>
      </c>
      <c r="I82" s="78">
        <f>I15+I19+I24+I32+I37+I42+I47+I50+I53+I56+I59+I62+I65+I71+I76+I81</f>
        <v>158</v>
      </c>
      <c r="J82" s="41">
        <f>J15+J19+J24+J32+J37+J42+J47+J50+J53+J56+J59+J62+J64</f>
        <v>0</v>
      </c>
    </row>
    <row r="83" spans="1:10" ht="66.75" customHeight="1" thickTop="1">
      <c r="A83" s="177" t="s">
        <v>120</v>
      </c>
      <c r="B83" s="177"/>
      <c r="C83" s="177"/>
      <c r="D83" s="177"/>
      <c r="E83" s="177"/>
      <c r="F83" s="177"/>
      <c r="G83" s="177"/>
      <c r="H83" s="177"/>
      <c r="I83" s="177"/>
      <c r="J83" s="178"/>
    </row>
    <row r="84" spans="1:10" ht="16.5" customHeight="1">
      <c r="A84" s="150" t="s">
        <v>15</v>
      </c>
      <c r="B84" s="151"/>
      <c r="C84" s="151"/>
      <c r="D84" s="151"/>
      <c r="E84" s="151"/>
      <c r="F84" s="151"/>
      <c r="G84" s="151"/>
      <c r="H84" s="151"/>
      <c r="I84" s="151"/>
      <c r="J84" s="152"/>
    </row>
    <row r="85" spans="1:10" ht="22.5" customHeight="1">
      <c r="A85" s="153"/>
      <c r="B85" s="154"/>
      <c r="C85" s="154"/>
      <c r="D85" s="154"/>
      <c r="E85" s="154"/>
      <c r="F85" s="154"/>
      <c r="G85" s="154"/>
      <c r="H85" s="154"/>
      <c r="I85" s="154"/>
      <c r="J85" s="155"/>
    </row>
    <row r="86" spans="1:10" ht="30" customHeight="1">
      <c r="A86" s="134" t="s">
        <v>9</v>
      </c>
      <c r="B86" s="135"/>
      <c r="C86" s="135"/>
      <c r="D86" s="135"/>
      <c r="E86" s="135"/>
      <c r="F86" s="149" t="s">
        <v>113</v>
      </c>
      <c r="G86" s="149"/>
      <c r="H86" s="149"/>
      <c r="I86" s="149"/>
      <c r="J86" s="149"/>
    </row>
    <row r="87" spans="1:10" ht="16.5" customHeight="1">
      <c r="A87" s="135"/>
      <c r="B87" s="135"/>
      <c r="C87" s="135"/>
      <c r="D87" s="135"/>
      <c r="E87" s="135"/>
      <c r="F87" s="149"/>
      <c r="G87" s="149"/>
      <c r="H87" s="149"/>
      <c r="I87" s="149"/>
      <c r="J87" s="149"/>
    </row>
    <row r="88" spans="1:10" ht="35.25" customHeight="1">
      <c r="A88" s="134" t="s">
        <v>16</v>
      </c>
      <c r="B88" s="134"/>
      <c r="C88" s="134"/>
      <c r="D88" s="134"/>
      <c r="E88" s="134"/>
      <c r="F88" s="128">
        <f>(F82/D82)*100</f>
        <v>30</v>
      </c>
      <c r="G88" s="128"/>
      <c r="H88" s="128"/>
      <c r="I88" s="128"/>
      <c r="J88" s="128"/>
    </row>
    <row r="89" spans="1:10" ht="56.25" customHeight="1">
      <c r="A89" s="134" t="s">
        <v>114</v>
      </c>
      <c r="B89" s="134"/>
      <c r="C89" s="134"/>
      <c r="D89" s="134"/>
      <c r="E89" s="134"/>
      <c r="F89" s="128">
        <f>(G82/D82)*100</f>
        <v>50.88888888888891</v>
      </c>
      <c r="G89" s="128"/>
      <c r="H89" s="128"/>
      <c r="I89" s="128"/>
      <c r="J89" s="128"/>
    </row>
    <row r="90" spans="1:10" ht="16.5" customHeight="1">
      <c r="A90" s="127" t="s">
        <v>10</v>
      </c>
      <c r="B90" s="127"/>
      <c r="C90" s="127"/>
      <c r="D90" s="127"/>
      <c r="E90" s="127"/>
      <c r="F90" s="174">
        <f>I82*100/D82</f>
        <v>87.77777777777777</v>
      </c>
      <c r="G90" s="174"/>
      <c r="H90" s="174"/>
      <c r="I90" s="174"/>
      <c r="J90" s="174"/>
    </row>
    <row r="91" spans="1:10" ht="54.75" customHeight="1">
      <c r="A91" s="127"/>
      <c r="B91" s="127"/>
      <c r="C91" s="127"/>
      <c r="D91" s="127"/>
      <c r="E91" s="127"/>
      <c r="F91" s="174"/>
      <c r="G91" s="174"/>
      <c r="H91" s="174"/>
      <c r="I91" s="174"/>
      <c r="J91" s="174"/>
    </row>
    <row r="92" spans="5:10" ht="16.5" customHeight="1">
      <c r="E92" s="24"/>
      <c r="F92" s="45"/>
      <c r="G92" s="45"/>
      <c r="H92" s="45"/>
      <c r="I92" s="45"/>
      <c r="J92" s="45"/>
    </row>
    <row r="93" spans="5:10" ht="16.5" customHeight="1">
      <c r="E93" s="24"/>
      <c r="F93" s="46"/>
      <c r="G93" s="46"/>
      <c r="H93" s="46"/>
      <c r="I93" s="46"/>
      <c r="J93" s="46"/>
    </row>
    <row r="94" ht="16.5" customHeight="1">
      <c r="E94" s="24"/>
    </row>
    <row r="95" ht="16.5" customHeight="1">
      <c r="E95" s="24"/>
    </row>
    <row r="96" ht="16.5" customHeight="1">
      <c r="E96" s="24"/>
    </row>
    <row r="97" ht="16.5" customHeight="1">
      <c r="E97" s="24"/>
    </row>
    <row r="98" ht="16.5" customHeight="1">
      <c r="E98" s="24"/>
    </row>
    <row r="99" ht="16.5" customHeight="1">
      <c r="E99" s="24"/>
    </row>
    <row r="100" ht="16.5" customHeight="1">
      <c r="E100" s="24"/>
    </row>
    <row r="101" ht="16.5" customHeight="1">
      <c r="E101" s="24"/>
    </row>
    <row r="102" ht="16.5" customHeight="1">
      <c r="E102" s="24"/>
    </row>
    <row r="103" ht="16.5" customHeight="1">
      <c r="E103" s="24"/>
    </row>
    <row r="104" ht="16.5" customHeight="1">
      <c r="E104" s="24"/>
    </row>
    <row r="105" ht="16.5" customHeight="1">
      <c r="E105" s="24"/>
    </row>
    <row r="106" ht="16.5" customHeight="1">
      <c r="E106" s="24"/>
    </row>
    <row r="107" ht="16.5" customHeight="1">
      <c r="E107" s="24"/>
    </row>
    <row r="108" ht="16.5" customHeight="1">
      <c r="E108" s="24"/>
    </row>
    <row r="109" ht="16.5" customHeight="1">
      <c r="E109" s="24"/>
    </row>
    <row r="110" ht="16.5" customHeight="1">
      <c r="E110" s="24"/>
    </row>
    <row r="111" ht="16.5" customHeight="1">
      <c r="E111" s="24"/>
    </row>
    <row r="112" ht="16.5" customHeight="1">
      <c r="E112" s="24"/>
    </row>
    <row r="113" ht="16.5" customHeight="1">
      <c r="E113" s="24"/>
    </row>
    <row r="114" ht="16.5" customHeight="1">
      <c r="E114" s="24"/>
    </row>
    <row r="115" ht="16.5" customHeight="1">
      <c r="E115" s="24"/>
    </row>
    <row r="116" ht="16.5" customHeight="1">
      <c r="E116" s="24"/>
    </row>
    <row r="117" ht="16.5" customHeight="1">
      <c r="E117" s="24"/>
    </row>
    <row r="118" ht="16.5" customHeight="1">
      <c r="E118" s="24"/>
    </row>
    <row r="119" ht="16.5" customHeight="1">
      <c r="E119" s="24"/>
    </row>
    <row r="120" ht="16.5" customHeight="1">
      <c r="E120" s="24"/>
    </row>
    <row r="121" ht="16.5" customHeight="1">
      <c r="E121" s="24"/>
    </row>
    <row r="122" ht="16.5" customHeight="1">
      <c r="E122" s="24"/>
    </row>
    <row r="123" ht="16.5" customHeight="1">
      <c r="E123" s="24"/>
    </row>
    <row r="124" ht="16.5" customHeight="1">
      <c r="E124" s="24"/>
    </row>
    <row r="125" ht="16.5" customHeight="1">
      <c r="E125" s="24"/>
    </row>
    <row r="126" ht="16.5" customHeight="1">
      <c r="E126" s="24"/>
    </row>
    <row r="127" ht="16.5" customHeight="1">
      <c r="E127" s="24"/>
    </row>
    <row r="128" ht="16.5" customHeight="1">
      <c r="E128" s="24"/>
    </row>
    <row r="129" ht="16.5" customHeight="1">
      <c r="E129" s="24"/>
    </row>
    <row r="130" ht="16.5" customHeight="1">
      <c r="E130" s="24"/>
    </row>
    <row r="131" ht="16.5" customHeight="1">
      <c r="E131" s="24"/>
    </row>
    <row r="132" ht="16.5" customHeight="1">
      <c r="E132" s="24"/>
    </row>
    <row r="133" ht="16.5" customHeight="1">
      <c r="E133" s="24"/>
    </row>
    <row r="134" ht="16.5" customHeight="1">
      <c r="E134" s="24"/>
    </row>
    <row r="135" ht="16.5" customHeight="1">
      <c r="E135" s="24"/>
    </row>
    <row r="136" ht="16.5" customHeight="1">
      <c r="E136" s="24"/>
    </row>
    <row r="137" ht="16.5" customHeight="1">
      <c r="E137" s="24"/>
    </row>
    <row r="138" ht="16.5" customHeight="1">
      <c r="E138" s="24"/>
    </row>
    <row r="139" ht="16.5" customHeight="1">
      <c r="E139" s="24"/>
    </row>
    <row r="140" ht="16.5" customHeight="1">
      <c r="E140" s="24"/>
    </row>
    <row r="141" ht="16.5" customHeight="1">
      <c r="E141" s="24"/>
    </row>
    <row r="142" ht="16.5" customHeight="1">
      <c r="E142" s="24"/>
    </row>
    <row r="143" ht="16.5" customHeight="1">
      <c r="E143" s="24"/>
    </row>
    <row r="144" ht="16.5" customHeight="1">
      <c r="E144" s="24"/>
    </row>
    <row r="145" ht="16.5" customHeight="1">
      <c r="E145" s="24"/>
    </row>
    <row r="146" ht="16.5" customHeight="1">
      <c r="E146" s="24"/>
    </row>
    <row r="147" ht="16.5" customHeight="1">
      <c r="E147" s="24"/>
    </row>
    <row r="148" ht="15">
      <c r="E148" s="24"/>
    </row>
    <row r="149" ht="15">
      <c r="E149" s="24"/>
    </row>
    <row r="150" ht="15">
      <c r="E150" s="24"/>
    </row>
    <row r="151" ht="15">
      <c r="E151" s="24"/>
    </row>
    <row r="152" ht="15">
      <c r="E152" s="24"/>
    </row>
    <row r="153" ht="15">
      <c r="E153" s="24"/>
    </row>
    <row r="154" ht="15">
      <c r="E154" s="24"/>
    </row>
    <row r="155" ht="15">
      <c r="E155" s="24"/>
    </row>
    <row r="156" ht="15">
      <c r="E156" s="24"/>
    </row>
    <row r="157" ht="15">
      <c r="E157" s="24"/>
    </row>
    <row r="158" ht="15">
      <c r="E158" s="24"/>
    </row>
    <row r="159" ht="15">
      <c r="E159" s="24"/>
    </row>
    <row r="160" ht="15">
      <c r="E160" s="24"/>
    </row>
    <row r="161" ht="15">
      <c r="E161" s="24"/>
    </row>
    <row r="162" ht="15">
      <c r="E162" s="24"/>
    </row>
    <row r="163" ht="15">
      <c r="E163" s="24"/>
    </row>
    <row r="164" ht="15">
      <c r="E164" s="24"/>
    </row>
    <row r="165" ht="15">
      <c r="E165" s="24"/>
    </row>
    <row r="166" ht="15">
      <c r="E166" s="24"/>
    </row>
    <row r="167" ht="15">
      <c r="E167" s="24"/>
    </row>
    <row r="168" ht="15">
      <c r="E168" s="24"/>
    </row>
    <row r="169" ht="15">
      <c r="E169" s="24"/>
    </row>
    <row r="170" ht="15">
      <c r="E170" s="24"/>
    </row>
    <row r="171" ht="15">
      <c r="E171" s="24"/>
    </row>
    <row r="172" ht="15">
      <c r="E172" s="24"/>
    </row>
    <row r="173" ht="15">
      <c r="E173" s="24"/>
    </row>
    <row r="174" ht="15">
      <c r="E174" s="24"/>
    </row>
    <row r="175" ht="15">
      <c r="E175" s="24"/>
    </row>
    <row r="176" ht="15">
      <c r="E176" s="24"/>
    </row>
    <row r="177" ht="15">
      <c r="E177" s="24"/>
    </row>
    <row r="178" ht="15">
      <c r="E178" s="24"/>
    </row>
    <row r="179" ht="15">
      <c r="E179" s="24"/>
    </row>
    <row r="180" ht="15">
      <c r="E180" s="24"/>
    </row>
    <row r="181" ht="15">
      <c r="E181" s="24"/>
    </row>
    <row r="182" ht="15">
      <c r="E182" s="24"/>
    </row>
    <row r="183" ht="15">
      <c r="E183" s="24"/>
    </row>
    <row r="184" ht="15">
      <c r="E184" s="24"/>
    </row>
    <row r="185" ht="15">
      <c r="E185" s="24"/>
    </row>
    <row r="186" ht="15">
      <c r="E186" s="24"/>
    </row>
    <row r="187" ht="15">
      <c r="E187" s="24"/>
    </row>
    <row r="188" ht="15">
      <c r="E188" s="24"/>
    </row>
    <row r="189" ht="15">
      <c r="E189" s="24"/>
    </row>
    <row r="190" ht="15">
      <c r="E190" s="24"/>
    </row>
    <row r="191" ht="15">
      <c r="E191" s="24"/>
    </row>
    <row r="192" ht="15">
      <c r="E192" s="24"/>
    </row>
    <row r="193" ht="15">
      <c r="E193" s="24"/>
    </row>
    <row r="194" ht="15">
      <c r="E194" s="24"/>
    </row>
    <row r="195" ht="15">
      <c r="E195" s="24"/>
    </row>
    <row r="196" ht="15">
      <c r="E196" s="24"/>
    </row>
    <row r="197" ht="15">
      <c r="E197" s="24"/>
    </row>
    <row r="198" ht="15">
      <c r="E198" s="24"/>
    </row>
    <row r="199" ht="15">
      <c r="E199" s="24"/>
    </row>
    <row r="200" ht="15">
      <c r="E200" s="24"/>
    </row>
    <row r="201" ht="15">
      <c r="E201" s="24"/>
    </row>
    <row r="202" ht="15">
      <c r="E202" s="24"/>
    </row>
    <row r="203" ht="15">
      <c r="E203" s="24"/>
    </row>
    <row r="204" ht="15">
      <c r="E204" s="24"/>
    </row>
    <row r="205" ht="15">
      <c r="E205" s="24"/>
    </row>
    <row r="206" ht="15">
      <c r="E206" s="24"/>
    </row>
    <row r="207" ht="15">
      <c r="E207" s="24"/>
    </row>
    <row r="208" ht="15">
      <c r="E208" s="24"/>
    </row>
    <row r="209" ht="15">
      <c r="E209" s="24"/>
    </row>
    <row r="210" ht="15">
      <c r="E210" s="24"/>
    </row>
    <row r="211" ht="15">
      <c r="E211" s="24"/>
    </row>
    <row r="212" ht="15">
      <c r="E212" s="24"/>
    </row>
    <row r="213" ht="15">
      <c r="E213" s="24"/>
    </row>
    <row r="214" ht="15">
      <c r="E214" s="24"/>
    </row>
    <row r="215" ht="15">
      <c r="E215" s="24"/>
    </row>
    <row r="216" ht="15">
      <c r="E216" s="24"/>
    </row>
    <row r="217" ht="15">
      <c r="E217" s="24"/>
    </row>
    <row r="218" ht="15">
      <c r="E218" s="24"/>
    </row>
    <row r="219" ht="15">
      <c r="E219" s="24"/>
    </row>
    <row r="220" ht="15">
      <c r="E220" s="24"/>
    </row>
    <row r="221" ht="15">
      <c r="E221" s="24"/>
    </row>
    <row r="222" ht="15">
      <c r="E222" s="24"/>
    </row>
    <row r="223" ht="15">
      <c r="E223" s="24"/>
    </row>
    <row r="224" ht="15">
      <c r="E224" s="24"/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</sheetData>
  <sheetProtection/>
  <mergeCells count="55">
    <mergeCell ref="A89:E89"/>
    <mergeCell ref="A88:E88"/>
    <mergeCell ref="F90:J91"/>
    <mergeCell ref="G67:G70"/>
    <mergeCell ref="G73:G75"/>
    <mergeCell ref="G78:G80"/>
    <mergeCell ref="F67:F70"/>
    <mergeCell ref="F89:J89"/>
    <mergeCell ref="A83:J83"/>
    <mergeCell ref="A82:B82"/>
    <mergeCell ref="A19:B19"/>
    <mergeCell ref="A15:B15"/>
    <mergeCell ref="A25:J25"/>
    <mergeCell ref="A42:B42"/>
    <mergeCell ref="A43:J43"/>
    <mergeCell ref="A50:B50"/>
    <mergeCell ref="F73:F75"/>
    <mergeCell ref="A62:B62"/>
    <mergeCell ref="A8:J8"/>
    <mergeCell ref="A32:C32"/>
    <mergeCell ref="A56:B56"/>
    <mergeCell ref="A53:B53"/>
    <mergeCell ref="A47:B47"/>
    <mergeCell ref="A9:J9"/>
    <mergeCell ref="A16:J16"/>
    <mergeCell ref="A20:J20"/>
    <mergeCell ref="I45:I46"/>
    <mergeCell ref="G45:G46"/>
    <mergeCell ref="A24:B24"/>
    <mergeCell ref="A37:B37"/>
    <mergeCell ref="F86:J87"/>
    <mergeCell ref="A84:J85"/>
    <mergeCell ref="A48:J48"/>
    <mergeCell ref="A81:C81"/>
    <mergeCell ref="F78:F80"/>
    <mergeCell ref="A71:C71"/>
    <mergeCell ref="A72:J72"/>
    <mergeCell ref="F45:F46"/>
    <mergeCell ref="A65:C65"/>
    <mergeCell ref="A86:E87"/>
    <mergeCell ref="A33:J33"/>
    <mergeCell ref="A38:J38"/>
    <mergeCell ref="A76:C76"/>
    <mergeCell ref="A77:J77"/>
    <mergeCell ref="A63:J63"/>
    <mergeCell ref="A66:J66"/>
    <mergeCell ref="E4:E5"/>
    <mergeCell ref="F4:J5"/>
    <mergeCell ref="B1:O1"/>
    <mergeCell ref="A51:J51"/>
    <mergeCell ref="A54:J54"/>
    <mergeCell ref="A57:J57"/>
    <mergeCell ref="A60:J60"/>
    <mergeCell ref="A90:E91"/>
    <mergeCell ref="F88:J88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95" r:id="rId3"/>
  <headerFooter differentFirst="1" scaleWithDoc="0" alignWithMargins="0">
    <oddHeader>&amp;C
</oddHeader>
  </headerFooter>
  <rowBreaks count="4" manualBreakCount="4">
    <brk id="19" max="9" man="1"/>
    <brk id="32" max="9" man="1"/>
    <brk id="47" max="9" man="1"/>
    <brk id="6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Aneta Aleksandrowicz</cp:lastModifiedBy>
  <cp:lastPrinted>2023-03-03T09:41:54Z</cp:lastPrinted>
  <dcterms:created xsi:type="dcterms:W3CDTF">1998-05-26T18:21:06Z</dcterms:created>
  <dcterms:modified xsi:type="dcterms:W3CDTF">2023-03-03T09:42:00Z</dcterms:modified>
  <cp:category/>
  <cp:version/>
  <cp:contentType/>
  <cp:contentStatus/>
</cp:coreProperties>
</file>