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tabRatio="159" activeTab="0"/>
  </bookViews>
  <sheets>
    <sheet name="plan_wzór" sheetId="1" r:id="rId1"/>
  </sheets>
  <definedNames>
    <definedName name="_xlnm.Print_Area" localSheetId="0">'plan_wzór'!$A$1:$J$96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<sst xmlns="http://schemas.openxmlformats.org/spreadsheetml/2006/main" count="189" uniqueCount="136">
  <si>
    <t>Liczba godzin zajęć</t>
  </si>
  <si>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</si>
  <si>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</si>
  <si>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</si>
  <si>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</si>
  <si>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</si>
  <si>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</si>
  <si>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</si>
  <si>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</si>
  <si>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</si>
  <si>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</si>
  <si>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</si>
  <si>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Praktyczna Nauka Języka Francuskiego</t>
  </si>
  <si>
    <t>PNJF 1</t>
  </si>
  <si>
    <t>340-FP1-1PNF</t>
  </si>
  <si>
    <t>PNJF2</t>
  </si>
  <si>
    <t>340-FP1-2PNF</t>
  </si>
  <si>
    <t>PNJF3</t>
  </si>
  <si>
    <t>340-FP1-3PNF</t>
  </si>
  <si>
    <t>Grupa Zajęć_ 2 PNJF-doskonalenie językowe</t>
  </si>
  <si>
    <t>Doskonalenie językowe A</t>
  </si>
  <si>
    <t>340-FP1-1FDJ</t>
  </si>
  <si>
    <t>Doskonalenie językowe B</t>
  </si>
  <si>
    <t>340-FP1-2FDJ</t>
  </si>
  <si>
    <t>Doskonalenie językowe C</t>
  </si>
  <si>
    <t>Doskonalenie językowe D</t>
  </si>
  <si>
    <t>340-FP1-3FDJ</t>
  </si>
  <si>
    <t>Grupa Zajęć_3 Drugi język obcy nowożytny</t>
  </si>
  <si>
    <t>Drugi język obcy nowożytny</t>
  </si>
  <si>
    <t>340-FP1-1LEN</t>
  </si>
  <si>
    <t>Grupa Zajęć_ 4 Blok językoznawczy</t>
  </si>
  <si>
    <t>Wstęp do językoznawstwa</t>
  </si>
  <si>
    <t>340-FP1-1WJ</t>
  </si>
  <si>
    <t>GO-Fonetyka i fonologia języka francuskiego</t>
  </si>
  <si>
    <t>340-FP1-1GOF</t>
  </si>
  <si>
    <t>GO-Morfologia języka francuskiego</t>
  </si>
  <si>
    <t>340-FP1-1GOMR</t>
  </si>
  <si>
    <t>GO-Składnia języka francuskiego</t>
  </si>
  <si>
    <t>340-FP1-2GOSK</t>
  </si>
  <si>
    <t>Semantyka języka francuskiego</t>
  </si>
  <si>
    <t>340-FP1-STY</t>
  </si>
  <si>
    <t>Gramatyka kontrastywna polsko-francuska</t>
  </si>
  <si>
    <t>340-FP1-3SGK</t>
  </si>
  <si>
    <t>Pragmatyka językowa</t>
  </si>
  <si>
    <t>340-FP1-3PJ</t>
  </si>
  <si>
    <t xml:space="preserve">Wstęp do teori przekładu </t>
  </si>
  <si>
    <t>340-FP1-2WTP</t>
  </si>
  <si>
    <t>Podstawy warsztatu tłumacza</t>
  </si>
  <si>
    <t>340-FP1-2WTL</t>
  </si>
  <si>
    <t>Grupa Zajęć_ 5 Blok literaturoznawczy i kulturoznawczy</t>
  </si>
  <si>
    <t>Wstęp do literaturoznawstwa</t>
  </si>
  <si>
    <t>340-FP1-1IEL</t>
  </si>
  <si>
    <t>Historia literatury francuskiej: Średniowiecze - XVIII w.</t>
  </si>
  <si>
    <t>340-FP1-1HLFS</t>
  </si>
  <si>
    <t>Zarys literatury francuskiej i frankofońskiej: XIX - XXI w.</t>
  </si>
  <si>
    <t>340-FP1-2ZLFF</t>
  </si>
  <si>
    <t>Europejska literatura frankofońska</t>
  </si>
  <si>
    <t>340-FP1-2ELF</t>
  </si>
  <si>
    <t>Literatura frankofońska pozaeuropejska</t>
  </si>
  <si>
    <t>340-FP1-2LFE</t>
  </si>
  <si>
    <t>Wstęp do kulturoznawstwa</t>
  </si>
  <si>
    <t>340-FP1-1ICS</t>
  </si>
  <si>
    <t>Zarys historii Francji</t>
  </si>
  <si>
    <t>340-FP1-2ZHF</t>
  </si>
  <si>
    <t>Kultura Francji</t>
  </si>
  <si>
    <t>340-FP1-2KF</t>
  </si>
  <si>
    <t>Kultura frankofonii</t>
  </si>
  <si>
    <t>340-FP1-3KFR</t>
  </si>
  <si>
    <t>Grupa Zajęć_ 6 Blok wiedzy o akwizycji i nauce języków obcych</t>
  </si>
  <si>
    <t>Wstęp do teorii akwizycji języków</t>
  </si>
  <si>
    <t>340-FP1-1TAJ</t>
  </si>
  <si>
    <t>Kształcenie interkulturowe (W)</t>
  </si>
  <si>
    <t>340-FP1-1IPE</t>
  </si>
  <si>
    <t>Style i strategie uczenia się</t>
  </si>
  <si>
    <t>340-FP1-1UCZ</t>
  </si>
  <si>
    <t>Grupa Zajęć_ 7 Przedmioty fakultatywne (150godz.)</t>
  </si>
  <si>
    <t>Wybrane prądy w językoznawstwie</t>
  </si>
  <si>
    <t>340-FP1-3NPJ</t>
  </si>
  <si>
    <t>Język francuski specjalistyczny</t>
  </si>
  <si>
    <t>340-FP1-3JFS</t>
  </si>
  <si>
    <t>Warsztat tłumacza</t>
  </si>
  <si>
    <t>340-FP1-3WTL</t>
  </si>
  <si>
    <t>Literatura francuska po 1945 roku</t>
  </si>
  <si>
    <t>340-FP1-3LFR</t>
  </si>
  <si>
    <t>Nadrealizm w literaturze francuskiej i frankofońskiej</t>
  </si>
  <si>
    <t>340-FP1-3NFF</t>
  </si>
  <si>
    <t>Kultura Francji 2</t>
  </si>
  <si>
    <t>340-FP1-3KFs</t>
  </si>
  <si>
    <t>Kultura życia codziennego Francuzów (od Galii rzymskiej do czasów współczesnych)</t>
  </si>
  <si>
    <t>340-FP1-3KZC</t>
  </si>
  <si>
    <t>Metodyka nauczania j. francuskiego - współczesne tendencje</t>
  </si>
  <si>
    <t>Grupa Zajęć_ 8 Przedmioty z zakresu filozofii do wyboru</t>
  </si>
  <si>
    <t xml:space="preserve">Historia filozofii </t>
  </si>
  <si>
    <t>340-FP1-3PHI</t>
  </si>
  <si>
    <t>Francuska myśl filozoficzna w XVIII i XIX w.</t>
  </si>
  <si>
    <t>340-FP1-2LOG</t>
  </si>
  <si>
    <t>Grupa Zajęć_ 9 Blok przedmiotów ogólnohumanistycznych</t>
  </si>
  <si>
    <t>Związki literatury ze sztuką</t>
  </si>
  <si>
    <t>340-FP1-1LS</t>
  </si>
  <si>
    <t>Grupa Zajęć_10 Seminarium dyplomowe</t>
  </si>
  <si>
    <t>Seminarium dyplomowe</t>
  </si>
  <si>
    <t>340-FP1-3SEM</t>
  </si>
  <si>
    <t>Grupa zajęć_11 Wychowanie fizyczne/zajęcia alternatywne</t>
  </si>
  <si>
    <t>Wychowanie fizyczne/zajęcia alternatywne</t>
  </si>
  <si>
    <t>340-FP1-1WFJ</t>
  </si>
  <si>
    <t>Grupa zajęć_12 Łacina źródłem języka francuskiego</t>
  </si>
  <si>
    <t>Łacina źródłem języka francuskiego</t>
  </si>
  <si>
    <t>340-FP1-1LF</t>
  </si>
  <si>
    <t>Grupa Zajęć_13 Technologia informacji</t>
  </si>
  <si>
    <t>Technologia informacji</t>
  </si>
  <si>
    <t>340-FP1-2TIC</t>
  </si>
  <si>
    <t>Grupa zajęć_14 Praktyki zawodowe</t>
  </si>
  <si>
    <t>Praktyki zawodowe</t>
  </si>
  <si>
    <t>340-FP1-3PRA</t>
  </si>
  <si>
    <t>Grupa Zajęć_15 Ochrona własności intelektualnej</t>
  </si>
  <si>
    <t>Ochrona własności intelektualnej</t>
  </si>
  <si>
    <t>340-FP1-3OW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</si>
  <si>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</si>
  <si>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</si>
  <si>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</si>
  <si>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</si>
  <si>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</si>
  <si>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 xml:space="preserve">Moduł specjalizacyjny: Filologia francuska - nauka języka od postaw </t>
  </si>
  <si>
    <t>390</t>
  </si>
  <si>
    <t>285</t>
  </si>
  <si>
    <t>180</t>
  </si>
  <si>
    <t>15</t>
  </si>
  <si>
    <t>120</t>
  </si>
  <si>
    <t>30</t>
  </si>
  <si>
    <t>60</t>
  </si>
  <si>
    <t>5</t>
  </si>
  <si>
    <t>forma studiów: stacjonarne I stopnia</t>
  </si>
  <si>
    <t>Obowiązuje od roku akademickiego 2023/2024</t>
  </si>
  <si>
    <t xml:space="preserve">Program studiów wskaźniki ilościowe: Filologia francuska - nauka języka od postaw </t>
  </si>
  <si>
    <t>Językoznawstwo: 72%, Literaturoznawstwo: 19%, Nauki o kulturze i religii: 5% , Filozofia: 1%, Nauki prawne: 1%, Informatyka: 1%, Historia: 1%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</si>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</sst>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60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 shrinkToFit="1"/>
      <protection locked="0"/>
    </xf>
    <xf numFmtId="49" fontId="2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 shrinkToFit="1"/>
      <protection locked="0"/>
    </xf>
    <xf numFmtId="49" fontId="2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49" fontId="2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49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2" fillId="33" borderId="27" xfId="0" applyFont="1" applyFill="1" applyBorder="1" applyAlignment="1">
      <alignment horizontal="left" vertical="center" shrinkToFit="1"/>
    </xf>
    <xf numFmtId="49" fontId="8" fillId="33" borderId="28" xfId="0" applyNumberFormat="1" applyFont="1" applyFill="1" applyBorder="1" applyAlignment="1">
      <alignment horizontal="left" vertical="center" shrinkToFit="1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left" vertical="center" shrinkToFit="1"/>
      <protection locked="0"/>
    </xf>
    <xf numFmtId="49" fontId="5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49" fontId="53" fillId="33" borderId="15" xfId="0" applyNumberFormat="1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vertical="center"/>
      <protection locked="0"/>
    </xf>
    <xf numFmtId="49" fontId="54" fillId="33" borderId="17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49" fontId="55" fillId="34" borderId="10" xfId="0" applyNumberFormat="1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vertical="center"/>
      <protection locked="0"/>
    </xf>
    <xf numFmtId="0" fontId="53" fillId="33" borderId="30" xfId="0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49" fontId="53" fillId="33" borderId="0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vertical="center"/>
      <protection locked="0"/>
    </xf>
    <xf numFmtId="49" fontId="53" fillId="33" borderId="0" xfId="0" applyNumberFormat="1" applyFont="1" applyFill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 wrapText="1" shrinkToFi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53" fillId="33" borderId="3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/>
    </xf>
    <xf numFmtId="0" fontId="2" fillId="33" borderId="15" xfId="0" applyFont="1" applyFill="1" applyBorder="1" applyAlignment="1" applyProtection="1">
      <alignment horizontal="left" vertical="center" wrapText="1" shrinkToFit="1"/>
      <protection locked="0"/>
    </xf>
    <xf numFmtId="0" fontId="2" fillId="33" borderId="21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vertical="center" shrinkToFit="1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vertical="center" shrinkToFit="1"/>
      <protection locked="0"/>
    </xf>
    <xf numFmtId="0" fontId="4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38" xfId="0" applyFont="1" applyFill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 shrinkToFit="1"/>
      <protection locked="0"/>
    </xf>
    <xf numFmtId="0" fontId="57" fillId="0" borderId="42" xfId="0" applyFont="1" applyFill="1" applyBorder="1" applyAlignment="1">
      <alignment horizontal="justify" vertical="center" wrapText="1"/>
    </xf>
    <xf numFmtId="0" fontId="57" fillId="0" borderId="42" xfId="0" applyFont="1" applyFill="1" applyBorder="1" applyAlignment="1" applyProtection="1">
      <alignment horizontal="center" vertical="center" wrapText="1"/>
      <protection locked="0"/>
    </xf>
    <xf numFmtId="0" fontId="54" fillId="33" borderId="20" xfId="0" applyFont="1" applyFill="1" applyBorder="1" applyAlignment="1" applyProtection="1">
      <alignment vertical="center" shrinkToFit="1"/>
      <protection locked="0"/>
    </xf>
    <xf numFmtId="0" fontId="54" fillId="33" borderId="38" xfId="0" applyFont="1" applyFill="1" applyBorder="1" applyAlignment="1" applyProtection="1">
      <alignment horizontal="left" vertical="center"/>
      <protection locked="0"/>
    </xf>
    <xf numFmtId="0" fontId="58" fillId="34" borderId="10" xfId="0" applyFont="1" applyFill="1" applyBorder="1" applyAlignment="1" applyProtection="1">
      <alignment horizontal="left" vertical="center"/>
      <protection locked="0"/>
    </xf>
    <xf numFmtId="2" fontId="5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42" xfId="0" applyFont="1" applyFill="1" applyBorder="1" applyAlignment="1" applyProtection="1">
      <alignment horizontal="justify" vertical="center" wrapText="1"/>
      <protection locked="0"/>
    </xf>
    <xf numFmtId="2" fontId="57" fillId="0" borderId="42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showGridLines="0" showZeros="0" tabSelected="1" view="pageBreakPreview" zoomScaleSheetLayoutView="100" zoomScalePageLayoutView="0" workbookViewId="0" topLeftCell="A61">
      <selection activeCell="A72" sqref="A72:J72"/>
    </sheetView>
  </sheetViews>
  <sheetFormatPr defaultColWidth="9.00390625" defaultRowHeight="12.75"/>
  <cols>
    <col min="1" max="1" width="6.75390625" style="1" customWidth="1"/>
    <col min="2" max="2" width="50.00390625" style="2" customWidth="1"/>
    <col min="3" max="3" width="12.375" style="3" customWidth="1"/>
    <col min="4" max="4" width="3.75390625" style="2" customWidth="1"/>
    <col min="5" max="5" width="5.00390625" style="2" customWidth="1"/>
    <col min="6" max="6" width="7.00390625" style="2" customWidth="1"/>
    <col min="7" max="8" width="9.12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5" ht="15.75">
      <c r="A1" s="112" t="s">
        <v>133</v>
      </c>
      <c r="B1" s="112"/>
      <c r="C1" s="112"/>
      <c r="D1" s="112"/>
      <c r="E1" s="112"/>
    </row>
    <row r="2" spans="1:6" ht="19.5" customHeight="1" thickBot="1">
      <c r="A2" s="115" t="s">
        <v>131</v>
      </c>
      <c r="B2" s="115"/>
      <c r="C2" s="5"/>
      <c r="F2" s="6"/>
    </row>
    <row r="3" spans="1:10" ht="20.25" customHeight="1" thickBot="1" thickTop="1">
      <c r="A3" s="120" t="s">
        <v>132</v>
      </c>
      <c r="B3" s="121"/>
      <c r="C3" s="121"/>
      <c r="F3" s="116" t="s">
        <v>1</v>
      </c>
      <c r="G3" s="116"/>
      <c r="H3" s="116"/>
      <c r="I3" s="116"/>
      <c r="J3" s="116"/>
    </row>
    <row r="4" spans="6:10" ht="16.5" customHeight="1" thickBot="1" thickTop="1">
      <c r="F4" s="116"/>
      <c r="G4" s="116"/>
      <c r="H4" s="116"/>
      <c r="I4" s="116"/>
      <c r="J4" s="116"/>
    </row>
    <row r="5" spans="1:10" s="14" customFormat="1" ht="182.25" customHeight="1" thickBot="1" thickTop="1">
      <c r="A5" s="8" t="s">
        <v>2</v>
      </c>
      <c r="B5" s="9" t="s">
        <v>3</v>
      </c>
      <c r="C5" s="10" t="s">
        <v>4</v>
      </c>
      <c r="D5" s="11" t="s">
        <v>5</v>
      </c>
      <c r="E5" s="11" t="s">
        <v>0</v>
      </c>
      <c r="F5" s="12" t="s">
        <v>7</v>
      </c>
      <c r="G5" s="12" t="s">
        <v>8</v>
      </c>
      <c r="H5" s="12" t="s">
        <v>9</v>
      </c>
      <c r="I5" s="13" t="s">
        <v>10</v>
      </c>
      <c r="J5" s="12" t="s">
        <v>11</v>
      </c>
    </row>
    <row r="6" spans="1:10" s="16" customFormat="1" ht="16.5" thickBot="1" thickTop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17" customFormat="1" ht="15.75" thickBot="1" thickTop="1">
      <c r="A7" s="117" t="s">
        <v>122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6.5" customHeight="1" thickTop="1">
      <c r="A8" s="18" t="s">
        <v>12</v>
      </c>
      <c r="B8" s="19"/>
      <c r="C8" s="20"/>
      <c r="D8" s="21"/>
      <c r="E8" s="22"/>
      <c r="F8" s="23"/>
      <c r="G8" s="23"/>
      <c r="H8" s="23"/>
      <c r="I8" s="23"/>
      <c r="J8" s="23"/>
    </row>
    <row r="9" spans="1:10" ht="16.5" customHeight="1">
      <c r="A9" s="24">
        <v>1</v>
      </c>
      <c r="B9" s="25" t="s">
        <v>13</v>
      </c>
      <c r="C9" s="26" t="s">
        <v>14</v>
      </c>
      <c r="D9" s="24">
        <v>32</v>
      </c>
      <c r="E9" s="63" t="s">
        <v>123</v>
      </c>
      <c r="F9" s="24"/>
      <c r="G9" s="63">
        <f>E9/20</f>
        <v>19.5</v>
      </c>
      <c r="H9" s="24"/>
      <c r="I9" s="24">
        <v>32</v>
      </c>
      <c r="J9" s="27"/>
    </row>
    <row r="10" spans="1:10" ht="16.5" customHeight="1">
      <c r="A10" s="24">
        <v>2</v>
      </c>
      <c r="B10" s="28" t="s">
        <v>15</v>
      </c>
      <c r="C10" s="29" t="s">
        <v>16</v>
      </c>
      <c r="D10" s="31">
        <v>21</v>
      </c>
      <c r="E10" s="101" t="s">
        <v>124</v>
      </c>
      <c r="F10" s="24"/>
      <c r="G10" s="63">
        <f>E10/20</f>
        <v>14.25</v>
      </c>
      <c r="H10" s="24"/>
      <c r="I10" s="31">
        <v>21</v>
      </c>
      <c r="J10" s="27"/>
    </row>
    <row r="11" spans="1:10" ht="16.5" customHeight="1" thickBot="1">
      <c r="A11" s="24">
        <v>3</v>
      </c>
      <c r="B11" s="28" t="s">
        <v>17</v>
      </c>
      <c r="C11" s="29" t="s">
        <v>18</v>
      </c>
      <c r="D11" s="31">
        <v>13</v>
      </c>
      <c r="E11" s="101" t="s">
        <v>125</v>
      </c>
      <c r="F11" s="24"/>
      <c r="G11" s="63">
        <f>E11/20</f>
        <v>9</v>
      </c>
      <c r="H11" s="24"/>
      <c r="I11" s="31">
        <v>13</v>
      </c>
      <c r="J11" s="27"/>
    </row>
    <row r="12" spans="1:10" s="17" customFormat="1" ht="16.5" customHeight="1" thickBot="1" thickTop="1">
      <c r="A12" s="118" t="s">
        <v>6</v>
      </c>
      <c r="B12" s="118"/>
      <c r="C12" s="34"/>
      <c r="D12" s="35">
        <f>SUM(D8:D11)</f>
        <v>66</v>
      </c>
      <c r="E12" s="36">
        <v>855</v>
      </c>
      <c r="F12" s="38">
        <f>SUM(F8:F11)</f>
        <v>0</v>
      </c>
      <c r="G12" s="100">
        <f>SUM(G9:G11)</f>
        <v>42.75</v>
      </c>
      <c r="H12" s="38"/>
      <c r="I12" s="38">
        <f>SUM(I8:I11)</f>
        <v>66</v>
      </c>
      <c r="J12" s="38">
        <f>SUM(J8:J11)</f>
        <v>0</v>
      </c>
    </row>
    <row r="13" spans="1:10" ht="16.5" customHeight="1" thickBot="1" thickTop="1">
      <c r="A13" s="119" t="s">
        <v>19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6.5" customHeight="1" thickTop="1">
      <c r="A14" s="21">
        <v>1</v>
      </c>
      <c r="B14" s="40" t="s">
        <v>20</v>
      </c>
      <c r="C14" s="41" t="s">
        <v>21</v>
      </c>
      <c r="D14" s="21">
        <v>2</v>
      </c>
      <c r="E14" s="22" t="s">
        <v>126</v>
      </c>
      <c r="F14" s="102">
        <v>2</v>
      </c>
      <c r="G14" s="63">
        <f>E14/20</f>
        <v>0.75</v>
      </c>
      <c r="H14" s="21"/>
      <c r="I14" s="21">
        <v>2</v>
      </c>
      <c r="J14" s="42"/>
    </row>
    <row r="15" spans="1:10" ht="16.5" customHeight="1">
      <c r="A15" s="24">
        <v>2</v>
      </c>
      <c r="B15" s="43" t="s">
        <v>22</v>
      </c>
      <c r="C15" s="26" t="s">
        <v>23</v>
      </c>
      <c r="D15" s="24">
        <v>2</v>
      </c>
      <c r="E15" s="63" t="s">
        <v>126</v>
      </c>
      <c r="F15" s="103">
        <v>2</v>
      </c>
      <c r="G15" s="63">
        <f>E15/20</f>
        <v>0.75</v>
      </c>
      <c r="H15" s="24"/>
      <c r="I15" s="24">
        <v>2</v>
      </c>
      <c r="J15" s="27"/>
    </row>
    <row r="16" spans="1:10" ht="16.5" customHeight="1">
      <c r="A16" s="24">
        <v>3</v>
      </c>
      <c r="B16" s="43" t="s">
        <v>24</v>
      </c>
      <c r="C16" s="26" t="s">
        <v>23</v>
      </c>
      <c r="D16" s="24">
        <v>2</v>
      </c>
      <c r="E16" s="63" t="s">
        <v>126</v>
      </c>
      <c r="F16" s="103">
        <v>2</v>
      </c>
      <c r="G16" s="63">
        <f>E16/20</f>
        <v>0.75</v>
      </c>
      <c r="H16" s="24"/>
      <c r="I16" s="24">
        <v>2</v>
      </c>
      <c r="J16" s="27"/>
    </row>
    <row r="17" spans="1:18" ht="16.5" customHeight="1" thickBot="1">
      <c r="A17" s="24">
        <v>4</v>
      </c>
      <c r="B17" s="43" t="s">
        <v>25</v>
      </c>
      <c r="C17" s="26" t="s">
        <v>26</v>
      </c>
      <c r="D17" s="24">
        <v>2</v>
      </c>
      <c r="E17" s="63" t="s">
        <v>126</v>
      </c>
      <c r="F17" s="103">
        <v>2</v>
      </c>
      <c r="G17" s="63">
        <f>E17/20</f>
        <v>0.75</v>
      </c>
      <c r="H17" s="24"/>
      <c r="I17" s="24">
        <v>2</v>
      </c>
      <c r="J17" s="27"/>
      <c r="L17" s="44"/>
      <c r="M17" s="44"/>
      <c r="N17" s="44"/>
      <c r="O17" s="44"/>
      <c r="P17" s="44"/>
      <c r="Q17" s="44"/>
      <c r="R17" s="44"/>
    </row>
    <row r="18" spans="1:18" s="17" customFormat="1" ht="16.5" customHeight="1" thickBot="1" thickTop="1">
      <c r="A18" s="118" t="s">
        <v>6</v>
      </c>
      <c r="B18" s="118"/>
      <c r="C18" s="45"/>
      <c r="D18" s="46">
        <f>SUM(D14:D17)</f>
        <v>8</v>
      </c>
      <c r="E18" s="47">
        <v>60</v>
      </c>
      <c r="F18" s="35">
        <v>8</v>
      </c>
      <c r="G18" s="38">
        <f>SUM(G14:G17)</f>
        <v>3</v>
      </c>
      <c r="H18" s="38">
        <f>SUM(H14:H17)</f>
        <v>0</v>
      </c>
      <c r="I18" s="38">
        <f>SUM(I14:I17)</f>
        <v>8</v>
      </c>
      <c r="J18" s="38">
        <f>SUM(J14:J17)</f>
        <v>0</v>
      </c>
      <c r="L18" s="4"/>
      <c r="M18" s="4"/>
      <c r="N18" s="4"/>
      <c r="O18" s="4"/>
      <c r="P18" s="4"/>
      <c r="Q18" s="4"/>
      <c r="R18" s="4"/>
    </row>
    <row r="19" spans="1:10" ht="19.5" customHeight="1" thickBot="1" thickTop="1">
      <c r="A19" s="122" t="s">
        <v>27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6.5" customHeight="1" thickBot="1" thickTop="1">
      <c r="A20" s="48">
        <v>1</v>
      </c>
      <c r="B20" s="49" t="s">
        <v>28</v>
      </c>
      <c r="C20" s="50" t="s">
        <v>29</v>
      </c>
      <c r="D20" s="48">
        <v>8</v>
      </c>
      <c r="E20" s="51" t="s">
        <v>127</v>
      </c>
      <c r="F20" s="104">
        <v>8</v>
      </c>
      <c r="G20" s="63">
        <f>E20/20</f>
        <v>6</v>
      </c>
      <c r="H20" s="21"/>
      <c r="I20" s="21">
        <v>8</v>
      </c>
      <c r="J20" s="23"/>
    </row>
    <row r="21" spans="1:10" s="17" customFormat="1" ht="16.5" customHeight="1" thickBot="1" thickTop="1">
      <c r="A21" s="123" t="s">
        <v>6</v>
      </c>
      <c r="B21" s="123"/>
      <c r="C21" s="34"/>
      <c r="D21" s="35">
        <f>SUM(D20:D20)</f>
        <v>8</v>
      </c>
      <c r="E21" s="36">
        <v>120</v>
      </c>
      <c r="F21" s="39">
        <v>8</v>
      </c>
      <c r="G21" s="38">
        <f>SUM(G20:G20)</f>
        <v>6</v>
      </c>
      <c r="H21" s="38">
        <f>SUM(H20:H20)</f>
        <v>0</v>
      </c>
      <c r="I21" s="38">
        <f>SUM(I20:I20)</f>
        <v>8</v>
      </c>
      <c r="J21" s="38">
        <f>SUM(J20:J20)</f>
        <v>0</v>
      </c>
    </row>
    <row r="22" spans="1:18" ht="16.5" customHeight="1" thickBot="1" thickTop="1">
      <c r="A22" s="119" t="s">
        <v>30</v>
      </c>
      <c r="B22" s="119"/>
      <c r="C22" s="119"/>
      <c r="D22" s="119"/>
      <c r="E22" s="119"/>
      <c r="F22" s="119"/>
      <c r="G22" s="119"/>
      <c r="H22" s="119"/>
      <c r="I22" s="119"/>
      <c r="J22" s="119"/>
      <c r="L22" s="4"/>
      <c r="M22" s="4"/>
      <c r="N22" s="4"/>
      <c r="O22" s="4"/>
      <c r="P22" s="4"/>
      <c r="Q22" s="4"/>
      <c r="R22" s="44"/>
    </row>
    <row r="23" spans="1:18" ht="16.5" customHeight="1" thickTop="1">
      <c r="A23" s="21">
        <v>1</v>
      </c>
      <c r="B23" s="52" t="s">
        <v>31</v>
      </c>
      <c r="C23" s="41" t="s">
        <v>32</v>
      </c>
      <c r="D23" s="21">
        <v>2</v>
      </c>
      <c r="E23" s="22" t="s">
        <v>128</v>
      </c>
      <c r="F23" s="105"/>
      <c r="G23" s="63">
        <f aca="true" t="shared" si="0" ref="G23:G31">E23/20</f>
        <v>1.5</v>
      </c>
      <c r="H23" s="21"/>
      <c r="I23" s="21">
        <v>2</v>
      </c>
      <c r="J23" s="23"/>
      <c r="L23" s="44"/>
      <c r="M23" s="44"/>
      <c r="N23" s="44"/>
      <c r="O23" s="44"/>
      <c r="P23" s="44"/>
      <c r="Q23" s="44"/>
      <c r="R23" s="44"/>
    </row>
    <row r="24" spans="1:18" ht="16.5" customHeight="1">
      <c r="A24" s="24">
        <v>2</v>
      </c>
      <c r="B24" s="53" t="s">
        <v>33</v>
      </c>
      <c r="C24" s="26" t="s">
        <v>34</v>
      </c>
      <c r="D24" s="24">
        <v>2</v>
      </c>
      <c r="E24" s="63" t="s">
        <v>128</v>
      </c>
      <c r="F24" s="106"/>
      <c r="G24" s="63">
        <f t="shared" si="0"/>
        <v>1.5</v>
      </c>
      <c r="H24" s="24"/>
      <c r="I24" s="24">
        <v>2</v>
      </c>
      <c r="J24" s="54"/>
      <c r="L24" s="44"/>
      <c r="M24" s="44"/>
      <c r="N24" s="44"/>
      <c r="O24" s="44"/>
      <c r="P24" s="44"/>
      <c r="Q24" s="44"/>
      <c r="R24" s="44"/>
    </row>
    <row r="25" spans="1:10" ht="16.5" customHeight="1">
      <c r="A25" s="24">
        <v>3</v>
      </c>
      <c r="B25" s="53" t="s">
        <v>35</v>
      </c>
      <c r="C25" s="26" t="s">
        <v>36</v>
      </c>
      <c r="D25" s="24">
        <v>2</v>
      </c>
      <c r="E25" s="63" t="s">
        <v>128</v>
      </c>
      <c r="F25" s="106"/>
      <c r="G25" s="63">
        <f t="shared" si="0"/>
        <v>1.5</v>
      </c>
      <c r="H25" s="24"/>
      <c r="I25" s="24">
        <v>2</v>
      </c>
      <c r="J25" s="54"/>
    </row>
    <row r="26" spans="1:10" ht="16.5" customHeight="1">
      <c r="A26" s="24">
        <v>4</v>
      </c>
      <c r="B26" s="53" t="s">
        <v>37</v>
      </c>
      <c r="C26" s="26" t="s">
        <v>38</v>
      </c>
      <c r="D26" s="24">
        <v>4</v>
      </c>
      <c r="E26" s="63" t="s">
        <v>129</v>
      </c>
      <c r="F26" s="106"/>
      <c r="G26" s="63">
        <f t="shared" si="0"/>
        <v>3</v>
      </c>
      <c r="H26" s="24"/>
      <c r="I26" s="24">
        <v>5</v>
      </c>
      <c r="J26" s="54"/>
    </row>
    <row r="27" spans="1:10" ht="16.5" customHeight="1">
      <c r="A27" s="24">
        <v>5</v>
      </c>
      <c r="B27" s="53" t="s">
        <v>39</v>
      </c>
      <c r="C27" s="26" t="s">
        <v>40</v>
      </c>
      <c r="D27" s="24">
        <v>2</v>
      </c>
      <c r="E27" s="63" t="s">
        <v>128</v>
      </c>
      <c r="F27" s="107"/>
      <c r="G27" s="63">
        <f t="shared" si="0"/>
        <v>1.5</v>
      </c>
      <c r="H27" s="31"/>
      <c r="I27" s="24">
        <v>2</v>
      </c>
      <c r="J27" s="33"/>
    </row>
    <row r="28" spans="1:10" ht="16.5" customHeight="1">
      <c r="A28" s="24">
        <v>6</v>
      </c>
      <c r="B28" s="53" t="s">
        <v>41</v>
      </c>
      <c r="C28" s="26" t="s">
        <v>42</v>
      </c>
      <c r="D28" s="24">
        <v>1</v>
      </c>
      <c r="E28" s="63" t="s">
        <v>126</v>
      </c>
      <c r="F28" s="107"/>
      <c r="G28" s="63">
        <f t="shared" si="0"/>
        <v>0.75</v>
      </c>
      <c r="H28" s="31"/>
      <c r="I28" s="24">
        <v>1</v>
      </c>
      <c r="J28" s="33"/>
    </row>
    <row r="29" spans="1:10" ht="16.5" customHeight="1">
      <c r="A29" s="24">
        <v>7</v>
      </c>
      <c r="B29" s="53" t="s">
        <v>43</v>
      </c>
      <c r="C29" s="26" t="s">
        <v>44</v>
      </c>
      <c r="D29" s="24">
        <v>2</v>
      </c>
      <c r="E29" s="63" t="s">
        <v>128</v>
      </c>
      <c r="F29" s="107"/>
      <c r="G29" s="63">
        <f t="shared" si="0"/>
        <v>1.5</v>
      </c>
      <c r="H29" s="31"/>
      <c r="I29" s="24">
        <v>2</v>
      </c>
      <c r="J29" s="33"/>
    </row>
    <row r="30" spans="1:10" ht="16.5" customHeight="1">
      <c r="A30" s="24">
        <v>8</v>
      </c>
      <c r="B30" s="53" t="s">
        <v>45</v>
      </c>
      <c r="C30" s="26" t="s">
        <v>46</v>
      </c>
      <c r="D30" s="24">
        <v>1</v>
      </c>
      <c r="E30" s="63" t="s">
        <v>126</v>
      </c>
      <c r="F30" s="107"/>
      <c r="G30" s="63">
        <f t="shared" si="0"/>
        <v>0.75</v>
      </c>
      <c r="H30" s="31"/>
      <c r="I30" s="24">
        <v>1</v>
      </c>
      <c r="J30" s="30"/>
    </row>
    <row r="31" spans="1:10" ht="16.5" customHeight="1" thickBot="1">
      <c r="A31" s="24">
        <v>9</v>
      </c>
      <c r="B31" s="53" t="s">
        <v>47</v>
      </c>
      <c r="C31" s="26" t="s">
        <v>48</v>
      </c>
      <c r="D31" s="24">
        <v>2</v>
      </c>
      <c r="E31" s="63" t="s">
        <v>126</v>
      </c>
      <c r="F31" s="107"/>
      <c r="G31" s="63">
        <f t="shared" si="0"/>
        <v>0.75</v>
      </c>
      <c r="H31" s="31"/>
      <c r="I31" s="24">
        <v>2</v>
      </c>
      <c r="J31" s="30"/>
    </row>
    <row r="32" spans="1:10" s="17" customFormat="1" ht="16.5" customHeight="1" thickBot="1" thickTop="1">
      <c r="A32" s="118" t="s">
        <v>6</v>
      </c>
      <c r="B32" s="118"/>
      <c r="C32" s="34"/>
      <c r="D32" s="35">
        <f>SUM(D23:D31)</f>
        <v>18</v>
      </c>
      <c r="E32" s="36">
        <v>255</v>
      </c>
      <c r="F32" s="38"/>
      <c r="G32" s="38">
        <f>SUM(G23:G31)</f>
        <v>12.75</v>
      </c>
      <c r="H32" s="38">
        <f>SUM(H23:H31)</f>
        <v>0</v>
      </c>
      <c r="I32" s="38">
        <f>SUM(I23:I31)</f>
        <v>19</v>
      </c>
      <c r="J32" s="38">
        <f>SUM(J23:J31)</f>
        <v>0</v>
      </c>
    </row>
    <row r="33" spans="1:10" ht="16.5" customHeight="1" thickBot="1" thickTop="1">
      <c r="A33" s="119" t="s">
        <v>49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6.5" customHeight="1" thickTop="1">
      <c r="A34" s="48">
        <v>1</v>
      </c>
      <c r="B34" s="49" t="s">
        <v>50</v>
      </c>
      <c r="C34" s="55" t="s">
        <v>51</v>
      </c>
      <c r="D34" s="48">
        <v>1</v>
      </c>
      <c r="E34" s="51" t="s">
        <v>126</v>
      </c>
      <c r="F34" s="104"/>
      <c r="G34" s="63">
        <f aca="true" t="shared" si="1" ref="G34:G42">E34/20</f>
        <v>0.75</v>
      </c>
      <c r="H34" s="21"/>
      <c r="I34" s="48">
        <v>1</v>
      </c>
      <c r="J34" s="23"/>
    </row>
    <row r="35" spans="1:10" ht="15" customHeight="1">
      <c r="A35" s="48">
        <v>2</v>
      </c>
      <c r="B35" s="114" t="s">
        <v>52</v>
      </c>
      <c r="C35" s="55" t="s">
        <v>53</v>
      </c>
      <c r="D35" s="48">
        <v>3</v>
      </c>
      <c r="E35" s="51" t="s">
        <v>128</v>
      </c>
      <c r="F35" s="104"/>
      <c r="G35" s="63">
        <f t="shared" si="1"/>
        <v>1.5</v>
      </c>
      <c r="H35" s="48"/>
      <c r="I35" s="48">
        <v>3</v>
      </c>
      <c r="J35" s="56"/>
    </row>
    <row r="36" spans="1:10" ht="17.25" customHeight="1">
      <c r="A36" s="24">
        <v>3</v>
      </c>
      <c r="B36" s="113" t="s">
        <v>54</v>
      </c>
      <c r="C36" s="26" t="s">
        <v>55</v>
      </c>
      <c r="D36" s="24">
        <v>5</v>
      </c>
      <c r="E36" s="63" t="s">
        <v>129</v>
      </c>
      <c r="F36" s="106"/>
      <c r="G36" s="63">
        <f t="shared" si="1"/>
        <v>3</v>
      </c>
      <c r="H36" s="24"/>
      <c r="I36" s="24">
        <v>6</v>
      </c>
      <c r="J36" s="54"/>
    </row>
    <row r="37" spans="1:10" ht="16.5" customHeight="1">
      <c r="A37" s="24">
        <v>4</v>
      </c>
      <c r="B37" s="25" t="s">
        <v>56</v>
      </c>
      <c r="C37" s="26" t="s">
        <v>57</v>
      </c>
      <c r="D37" s="24">
        <v>3</v>
      </c>
      <c r="E37" s="63" t="s">
        <v>128</v>
      </c>
      <c r="F37" s="106"/>
      <c r="G37" s="63">
        <f t="shared" si="1"/>
        <v>1.5</v>
      </c>
      <c r="H37" s="24"/>
      <c r="I37" s="24">
        <v>3</v>
      </c>
      <c r="J37" s="54"/>
    </row>
    <row r="38" spans="1:10" ht="16.5" customHeight="1">
      <c r="A38" s="24">
        <v>5</v>
      </c>
      <c r="B38" s="25" t="s">
        <v>58</v>
      </c>
      <c r="C38" s="26" t="s">
        <v>59</v>
      </c>
      <c r="D38" s="24">
        <v>3</v>
      </c>
      <c r="E38" s="63" t="s">
        <v>128</v>
      </c>
      <c r="F38" s="106"/>
      <c r="G38" s="63">
        <f t="shared" si="1"/>
        <v>1.5</v>
      </c>
      <c r="H38" s="24"/>
      <c r="I38" s="24">
        <v>3</v>
      </c>
      <c r="J38" s="54"/>
    </row>
    <row r="39" spans="1:10" ht="16.5" customHeight="1">
      <c r="A39" s="24">
        <v>6</v>
      </c>
      <c r="B39" s="25" t="s">
        <v>60</v>
      </c>
      <c r="C39" s="26" t="s">
        <v>61</v>
      </c>
      <c r="D39" s="24">
        <v>1</v>
      </c>
      <c r="E39" s="63" t="s">
        <v>126</v>
      </c>
      <c r="F39" s="106"/>
      <c r="G39" s="63">
        <f t="shared" si="1"/>
        <v>0.75</v>
      </c>
      <c r="H39" s="24"/>
      <c r="I39" s="24">
        <v>1</v>
      </c>
      <c r="J39" s="54"/>
    </row>
    <row r="40" spans="1:10" ht="16.5" customHeight="1">
      <c r="A40" s="24">
        <v>7</v>
      </c>
      <c r="B40" s="25" t="s">
        <v>62</v>
      </c>
      <c r="C40" s="26" t="s">
        <v>63</v>
      </c>
      <c r="D40" s="24">
        <v>5</v>
      </c>
      <c r="E40" s="63" t="s">
        <v>129</v>
      </c>
      <c r="F40" s="106"/>
      <c r="G40" s="63">
        <f t="shared" si="1"/>
        <v>3</v>
      </c>
      <c r="H40" s="24"/>
      <c r="I40" s="24">
        <v>5</v>
      </c>
      <c r="J40" s="54"/>
    </row>
    <row r="41" spans="1:10" ht="16.5" customHeight="1">
      <c r="A41" s="24">
        <v>8</v>
      </c>
      <c r="B41" s="25" t="s">
        <v>64</v>
      </c>
      <c r="C41" s="26" t="s">
        <v>65</v>
      </c>
      <c r="D41" s="24">
        <v>3</v>
      </c>
      <c r="E41" s="63" t="s">
        <v>128</v>
      </c>
      <c r="F41" s="106"/>
      <c r="G41" s="63">
        <f t="shared" si="1"/>
        <v>1.5</v>
      </c>
      <c r="H41" s="24"/>
      <c r="I41" s="24">
        <v>3</v>
      </c>
      <c r="J41" s="54"/>
    </row>
    <row r="42" spans="1:10" ht="16.5" customHeight="1" thickBot="1">
      <c r="A42" s="24">
        <v>9</v>
      </c>
      <c r="B42" s="25" t="s">
        <v>66</v>
      </c>
      <c r="C42" s="26" t="s">
        <v>67</v>
      </c>
      <c r="D42" s="24">
        <v>2</v>
      </c>
      <c r="E42" s="63" t="s">
        <v>128</v>
      </c>
      <c r="F42" s="106"/>
      <c r="G42" s="63">
        <f t="shared" si="1"/>
        <v>1.5</v>
      </c>
      <c r="H42" s="24"/>
      <c r="I42" s="24">
        <v>3</v>
      </c>
      <c r="J42" s="54"/>
    </row>
    <row r="43" spans="1:10" s="17" customFormat="1" ht="16.5" customHeight="1" thickBot="1" thickTop="1">
      <c r="A43" s="124" t="s">
        <v>6</v>
      </c>
      <c r="B43" s="124"/>
      <c r="C43" s="57"/>
      <c r="D43" s="58">
        <f>SUM(D34:D42)</f>
        <v>26</v>
      </c>
      <c r="E43" s="59">
        <v>300</v>
      </c>
      <c r="F43" s="60">
        <f>SUM(F34:F42)</f>
        <v>0</v>
      </c>
      <c r="G43" s="60">
        <f>SUM(G34:G42)</f>
        <v>15</v>
      </c>
      <c r="H43" s="60">
        <f>SUM(H34:H42)</f>
        <v>0</v>
      </c>
      <c r="I43" s="60">
        <f>SUM(I34:I42)</f>
        <v>28</v>
      </c>
      <c r="J43" s="60">
        <f>SUM(J34:J42)</f>
        <v>0</v>
      </c>
    </row>
    <row r="44" spans="1:10" ht="16.5" customHeight="1" thickBot="1" thickTop="1">
      <c r="A44" s="119" t="s">
        <v>68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6.5" customHeight="1" thickTop="1">
      <c r="A45" s="48">
        <v>1</v>
      </c>
      <c r="B45" s="49" t="s">
        <v>69</v>
      </c>
      <c r="C45" s="55" t="s">
        <v>70</v>
      </c>
      <c r="D45" s="48">
        <v>1</v>
      </c>
      <c r="E45" s="51" t="s">
        <v>126</v>
      </c>
      <c r="F45" s="104"/>
      <c r="G45" s="63">
        <f>E45/20</f>
        <v>0.75</v>
      </c>
      <c r="H45" s="21"/>
      <c r="I45" s="48">
        <v>1</v>
      </c>
      <c r="J45" s="23"/>
    </row>
    <row r="46" spans="1:10" ht="16.5" customHeight="1">
      <c r="A46" s="24">
        <v>2</v>
      </c>
      <c r="B46" s="25" t="s">
        <v>71</v>
      </c>
      <c r="C46" s="26" t="s">
        <v>72</v>
      </c>
      <c r="D46" s="24">
        <v>2</v>
      </c>
      <c r="E46" s="63" t="s">
        <v>128</v>
      </c>
      <c r="F46" s="106"/>
      <c r="G46" s="63">
        <f>E46/20</f>
        <v>1.5</v>
      </c>
      <c r="H46" s="24"/>
      <c r="I46" s="24">
        <v>2</v>
      </c>
      <c r="J46" s="54"/>
    </row>
    <row r="47" spans="1:10" ht="16.5" customHeight="1" thickBot="1">
      <c r="A47" s="24">
        <v>3</v>
      </c>
      <c r="B47" s="25" t="s">
        <v>73</v>
      </c>
      <c r="C47" s="26" t="s">
        <v>74</v>
      </c>
      <c r="D47" s="24">
        <v>1</v>
      </c>
      <c r="E47" s="63" t="s">
        <v>126</v>
      </c>
      <c r="F47" s="106"/>
      <c r="G47" s="63">
        <f>E47/20</f>
        <v>0.75</v>
      </c>
      <c r="H47" s="24"/>
      <c r="I47" s="24">
        <v>1</v>
      </c>
      <c r="J47" s="54"/>
    </row>
    <row r="48" spans="1:10" s="17" customFormat="1" ht="16.5" customHeight="1" thickBot="1" thickTop="1">
      <c r="A48" s="128" t="s">
        <v>6</v>
      </c>
      <c r="B48" s="128"/>
      <c r="C48" s="57"/>
      <c r="D48" s="58">
        <f>SUM(D45:D47)</f>
        <v>4</v>
      </c>
      <c r="E48" s="59">
        <v>60</v>
      </c>
      <c r="F48" s="60">
        <f>SUM(F45:F47)</f>
        <v>0</v>
      </c>
      <c r="G48" s="60">
        <f>SUM(G45:G47)</f>
        <v>3</v>
      </c>
      <c r="H48" s="60">
        <f>SUM(H45:H47)</f>
        <v>0</v>
      </c>
      <c r="I48" s="60">
        <f>SUM(I45:I47)</f>
        <v>4</v>
      </c>
      <c r="J48" s="60">
        <f>SUM(J45:J47)</f>
        <v>0</v>
      </c>
    </row>
    <row r="49" spans="1:10" s="17" customFormat="1" ht="16.5" customHeight="1" thickBot="1" thickTop="1">
      <c r="A49" s="119" t="s">
        <v>75</v>
      </c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6.5" customHeight="1" thickTop="1">
      <c r="A50" s="48">
        <v>1</v>
      </c>
      <c r="B50" s="49" t="s">
        <v>76</v>
      </c>
      <c r="C50" s="55" t="s">
        <v>77</v>
      </c>
      <c r="D50" s="48">
        <v>3</v>
      </c>
      <c r="E50" s="51" t="s">
        <v>128</v>
      </c>
      <c r="F50" s="104">
        <v>3</v>
      </c>
      <c r="G50" s="63">
        <f aca="true" t="shared" si="2" ref="G50:G57">E50/20</f>
        <v>1.5</v>
      </c>
      <c r="H50" s="21"/>
      <c r="I50" s="48">
        <v>3</v>
      </c>
      <c r="J50" s="42"/>
    </row>
    <row r="51" spans="1:10" ht="16.5" customHeight="1">
      <c r="A51" s="24">
        <v>2</v>
      </c>
      <c r="B51" s="25" t="s">
        <v>78</v>
      </c>
      <c r="C51" s="26" t="s">
        <v>79</v>
      </c>
      <c r="D51" s="24">
        <v>3</v>
      </c>
      <c r="E51" s="63" t="s">
        <v>128</v>
      </c>
      <c r="F51" s="106">
        <v>3</v>
      </c>
      <c r="G51" s="63">
        <f t="shared" si="2"/>
        <v>1.5</v>
      </c>
      <c r="H51" s="24"/>
      <c r="I51" s="24">
        <v>3</v>
      </c>
      <c r="J51" s="27"/>
    </row>
    <row r="52" spans="1:10" ht="28.5" customHeight="1">
      <c r="A52" s="31">
        <v>3</v>
      </c>
      <c r="B52" s="98" t="s">
        <v>90</v>
      </c>
      <c r="C52" s="32" t="s">
        <v>81</v>
      </c>
      <c r="D52" s="31">
        <v>3</v>
      </c>
      <c r="E52" s="101" t="s">
        <v>128</v>
      </c>
      <c r="F52" s="107"/>
      <c r="G52" s="63">
        <f t="shared" si="2"/>
        <v>1.5</v>
      </c>
      <c r="H52" s="31"/>
      <c r="I52" s="31"/>
      <c r="J52" s="33"/>
    </row>
    <row r="53" spans="1:10" ht="16.5" customHeight="1">
      <c r="A53" s="24">
        <v>4</v>
      </c>
      <c r="B53" s="25" t="s">
        <v>80</v>
      </c>
      <c r="C53" s="26" t="s">
        <v>81</v>
      </c>
      <c r="D53" s="24">
        <v>3</v>
      </c>
      <c r="E53" s="63" t="s">
        <v>128</v>
      </c>
      <c r="F53" s="106">
        <v>3</v>
      </c>
      <c r="G53" s="63">
        <f t="shared" si="2"/>
        <v>1.5</v>
      </c>
      <c r="H53" s="24"/>
      <c r="I53" s="24">
        <v>3</v>
      </c>
      <c r="J53" s="27"/>
    </row>
    <row r="54" spans="1:10" ht="16.5" customHeight="1">
      <c r="A54" s="24">
        <v>5</v>
      </c>
      <c r="B54" s="25" t="s">
        <v>82</v>
      </c>
      <c r="C54" s="26" t="s">
        <v>83</v>
      </c>
      <c r="D54" s="24">
        <v>3</v>
      </c>
      <c r="E54" s="63" t="s">
        <v>128</v>
      </c>
      <c r="F54" s="106">
        <v>3</v>
      </c>
      <c r="G54" s="63">
        <f t="shared" si="2"/>
        <v>1.5</v>
      </c>
      <c r="H54" s="24"/>
      <c r="I54" s="24">
        <v>3</v>
      </c>
      <c r="J54" s="27"/>
    </row>
    <row r="55" spans="1:10" ht="15">
      <c r="A55" s="24">
        <v>6</v>
      </c>
      <c r="B55" s="113" t="s">
        <v>84</v>
      </c>
      <c r="C55" s="26" t="s">
        <v>85</v>
      </c>
      <c r="D55" s="24">
        <v>3</v>
      </c>
      <c r="E55" s="63" t="s">
        <v>128</v>
      </c>
      <c r="F55" s="108">
        <v>3</v>
      </c>
      <c r="G55" s="63">
        <f t="shared" si="2"/>
        <v>1.5</v>
      </c>
      <c r="H55" s="24"/>
      <c r="I55" s="24">
        <v>3</v>
      </c>
      <c r="J55" s="27"/>
    </row>
    <row r="56" spans="1:10" ht="16.5" customHeight="1">
      <c r="A56" s="24">
        <v>7</v>
      </c>
      <c r="B56" s="25" t="s">
        <v>86</v>
      </c>
      <c r="C56" s="62" t="s">
        <v>87</v>
      </c>
      <c r="D56" s="24">
        <v>3</v>
      </c>
      <c r="E56" s="63" t="s">
        <v>128</v>
      </c>
      <c r="F56" s="106"/>
      <c r="G56" s="63">
        <f t="shared" si="2"/>
        <v>1.5</v>
      </c>
      <c r="H56" s="24"/>
      <c r="I56" s="24"/>
      <c r="J56" s="54"/>
    </row>
    <row r="57" spans="1:10" ht="29.25" customHeight="1" thickBot="1">
      <c r="A57" s="24">
        <v>8</v>
      </c>
      <c r="B57" s="113" t="s">
        <v>88</v>
      </c>
      <c r="C57" s="62" t="s">
        <v>89</v>
      </c>
      <c r="D57" s="24">
        <v>3</v>
      </c>
      <c r="E57" s="63" t="s">
        <v>128</v>
      </c>
      <c r="F57" s="106"/>
      <c r="G57" s="63">
        <f t="shared" si="2"/>
        <v>1.5</v>
      </c>
      <c r="H57" s="24"/>
      <c r="I57" s="24"/>
      <c r="J57" s="54"/>
    </row>
    <row r="58" spans="1:10" s="17" customFormat="1" ht="16.5" customHeight="1" thickBot="1" thickTop="1">
      <c r="A58" s="118" t="s">
        <v>6</v>
      </c>
      <c r="B58" s="118"/>
      <c r="C58" s="34"/>
      <c r="D58" s="35">
        <f>SUM(D53:D57)</f>
        <v>15</v>
      </c>
      <c r="E58" s="36">
        <v>150</v>
      </c>
      <c r="F58" s="39">
        <f>SUM(F50:F57)</f>
        <v>15</v>
      </c>
      <c r="G58" s="35">
        <f>SUM(G53:G57)</f>
        <v>7.5</v>
      </c>
      <c r="H58" s="38">
        <f>SUM(H50:H57)</f>
        <v>0</v>
      </c>
      <c r="I58" s="38">
        <f>SUM(I50:I57)</f>
        <v>15</v>
      </c>
      <c r="J58" s="38"/>
    </row>
    <row r="59" spans="1:10" ht="16.5" customHeight="1" thickBot="1" thickTop="1">
      <c r="A59" s="129" t="s">
        <v>91</v>
      </c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6.5" customHeight="1" thickBot="1" thickTop="1">
      <c r="A60" s="21">
        <v>1</v>
      </c>
      <c r="B60" s="25" t="s">
        <v>92</v>
      </c>
      <c r="C60" s="26" t="s">
        <v>93</v>
      </c>
      <c r="D60" s="24">
        <v>2</v>
      </c>
      <c r="E60" s="63" t="s">
        <v>128</v>
      </c>
      <c r="F60" s="105"/>
      <c r="G60" s="63">
        <f>E60/20</f>
        <v>1.5</v>
      </c>
      <c r="H60" s="21"/>
      <c r="I60" s="21"/>
      <c r="J60" s="42"/>
    </row>
    <row r="61" spans="1:10" ht="16.5" customHeight="1" thickBot="1" thickTop="1">
      <c r="A61" s="24">
        <v>2</v>
      </c>
      <c r="B61" s="25" t="s">
        <v>94</v>
      </c>
      <c r="C61" s="26" t="s">
        <v>95</v>
      </c>
      <c r="D61" s="24"/>
      <c r="E61" s="63" t="s">
        <v>128</v>
      </c>
      <c r="F61" s="106"/>
      <c r="G61" s="63">
        <f>E61/20</f>
        <v>1.5</v>
      </c>
      <c r="H61" s="21"/>
      <c r="I61" s="21"/>
      <c r="J61" s="23"/>
    </row>
    <row r="62" spans="1:10" s="17" customFormat="1" ht="16.5" customHeight="1" thickBot="1" thickTop="1">
      <c r="A62" s="123" t="s">
        <v>6</v>
      </c>
      <c r="B62" s="123"/>
      <c r="C62" s="34"/>
      <c r="D62" s="35">
        <v>2</v>
      </c>
      <c r="E62" s="36">
        <v>30</v>
      </c>
      <c r="F62" s="35">
        <f>F60</f>
        <v>0</v>
      </c>
      <c r="G62" s="35">
        <f>G60</f>
        <v>1.5</v>
      </c>
      <c r="H62" s="35">
        <f>H60</f>
        <v>0</v>
      </c>
      <c r="I62" s="35">
        <f>I60</f>
        <v>0</v>
      </c>
      <c r="J62" s="35">
        <f>J60</f>
        <v>0</v>
      </c>
    </row>
    <row r="63" spans="1:10" ht="19.5" customHeight="1" thickBot="1" thickTop="1">
      <c r="A63" s="122" t="s">
        <v>96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16.5" customHeight="1" thickBot="1" thickTop="1">
      <c r="A64" s="48">
        <v>1</v>
      </c>
      <c r="B64" s="49" t="s">
        <v>97</v>
      </c>
      <c r="C64" s="50" t="s">
        <v>98</v>
      </c>
      <c r="D64" s="48">
        <v>3</v>
      </c>
      <c r="E64" s="51" t="s">
        <v>128</v>
      </c>
      <c r="F64" s="104"/>
      <c r="G64" s="63">
        <f>E64/20</f>
        <v>1.5</v>
      </c>
      <c r="H64" s="21"/>
      <c r="I64" s="21">
        <v>3</v>
      </c>
      <c r="J64" s="21"/>
    </row>
    <row r="65" spans="1:10" s="17" customFormat="1" ht="16.5" customHeight="1" thickBot="1" thickTop="1">
      <c r="A65" s="123" t="s">
        <v>6</v>
      </c>
      <c r="B65" s="123"/>
      <c r="C65" s="34"/>
      <c r="D65" s="35">
        <f>SUM(D64:D64)</f>
        <v>3</v>
      </c>
      <c r="E65" s="36">
        <v>30</v>
      </c>
      <c r="F65" s="38">
        <f>SUM(F64:F64)</f>
        <v>0</v>
      </c>
      <c r="G65" s="38">
        <f>SUM(G64:G64)</f>
        <v>1.5</v>
      </c>
      <c r="H65" s="38">
        <f>SUM(H64:H64)</f>
        <v>0</v>
      </c>
      <c r="I65" s="38">
        <f>SUM(I64:I64)</f>
        <v>3</v>
      </c>
      <c r="J65" s="38">
        <f>SUM(J64:J64)</f>
        <v>0</v>
      </c>
    </row>
    <row r="66" spans="1:10" s="64" customFormat="1" ht="19.5" customHeight="1" thickBot="1" thickTop="1">
      <c r="A66" s="122" t="s">
        <v>99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s="64" customFormat="1" ht="16.5" customHeight="1" thickBot="1" thickTop="1">
      <c r="A67" s="65">
        <v>1</v>
      </c>
      <c r="B67" s="49" t="s">
        <v>100</v>
      </c>
      <c r="C67" s="50" t="s">
        <v>101</v>
      </c>
      <c r="D67" s="56">
        <v>21</v>
      </c>
      <c r="E67" s="51" t="s">
        <v>129</v>
      </c>
      <c r="F67" s="104">
        <v>21</v>
      </c>
      <c r="G67" s="63">
        <f>E67/20</f>
        <v>3</v>
      </c>
      <c r="H67" s="67"/>
      <c r="I67" s="67">
        <v>21</v>
      </c>
      <c r="J67" s="66"/>
    </row>
    <row r="68" spans="1:10" s="70" customFormat="1" ht="16.5" customHeight="1" thickBot="1" thickTop="1">
      <c r="A68" s="127" t="s">
        <v>6</v>
      </c>
      <c r="B68" s="127"/>
      <c r="C68" s="68"/>
      <c r="D68" s="109">
        <f>SUM(D67:D67)</f>
        <v>21</v>
      </c>
      <c r="E68" s="69">
        <v>60</v>
      </c>
      <c r="F68" s="39">
        <f>SUM(F67:F67)</f>
        <v>21</v>
      </c>
      <c r="G68" s="39">
        <f>SUM(G67:G67)</f>
        <v>3</v>
      </c>
      <c r="H68" s="39">
        <f>SUM(H67:H67)</f>
        <v>0</v>
      </c>
      <c r="I68" s="39">
        <f>SUM(I67:I67)</f>
        <v>21</v>
      </c>
      <c r="J68" s="39">
        <f>SUM(J67:J67)</f>
        <v>0</v>
      </c>
    </row>
    <row r="69" spans="1:10" s="64" customFormat="1" ht="19.5" customHeight="1" thickBot="1" thickTop="1">
      <c r="A69" s="125" t="s">
        <v>102</v>
      </c>
      <c r="B69" s="125"/>
      <c r="C69" s="125"/>
      <c r="D69" s="125"/>
      <c r="E69" s="125"/>
      <c r="F69" s="125"/>
      <c r="G69" s="125"/>
      <c r="H69" s="125"/>
      <c r="I69" s="125"/>
      <c r="J69" s="125"/>
    </row>
    <row r="70" spans="1:10" s="64" customFormat="1" ht="16.5" customHeight="1" thickBot="1" thickTop="1">
      <c r="A70" s="65">
        <v>1</v>
      </c>
      <c r="B70" s="61" t="s">
        <v>103</v>
      </c>
      <c r="C70" s="62" t="s">
        <v>104</v>
      </c>
      <c r="D70" s="24"/>
      <c r="E70" s="63" t="s">
        <v>129</v>
      </c>
      <c r="F70" s="107"/>
      <c r="G70" s="63"/>
      <c r="H70" s="67"/>
      <c r="I70" s="67"/>
      <c r="J70" s="67"/>
    </row>
    <row r="71" spans="1:10" s="70" customFormat="1" ht="16.5" customHeight="1" thickBot="1" thickTop="1">
      <c r="A71" s="127" t="s">
        <v>6</v>
      </c>
      <c r="B71" s="127"/>
      <c r="C71" s="68"/>
      <c r="D71" s="37">
        <f>SUM(D70:D70)</f>
        <v>0</v>
      </c>
      <c r="E71" s="69">
        <v>60</v>
      </c>
      <c r="F71" s="39">
        <f>SUM(F70:F70)</f>
        <v>0</v>
      </c>
      <c r="G71" s="39">
        <f>SUM(G70:G70)</f>
        <v>0</v>
      </c>
      <c r="H71" s="39">
        <f>SUM(H70:H70)</f>
        <v>0</v>
      </c>
      <c r="I71" s="39">
        <f>SUM(I70:I70)</f>
        <v>0</v>
      </c>
      <c r="J71" s="39">
        <f>SUM(J70:J70)</f>
        <v>0</v>
      </c>
    </row>
    <row r="72" spans="1:10" ht="19.5" customHeight="1" thickBot="1" thickTop="1">
      <c r="A72" s="126" t="s">
        <v>105</v>
      </c>
      <c r="B72" s="126"/>
      <c r="C72" s="126"/>
      <c r="D72" s="126"/>
      <c r="E72" s="126"/>
      <c r="F72" s="126"/>
      <c r="G72" s="126"/>
      <c r="H72" s="126"/>
      <c r="I72" s="126"/>
      <c r="J72" s="126"/>
    </row>
    <row r="73" spans="1:10" ht="16.5" customHeight="1" thickBot="1" thickTop="1">
      <c r="A73" s="48">
        <v>1</v>
      </c>
      <c r="B73" s="25" t="s">
        <v>106</v>
      </c>
      <c r="C73" s="62" t="s">
        <v>107</v>
      </c>
      <c r="D73" s="24">
        <v>2</v>
      </c>
      <c r="E73" s="63" t="s">
        <v>128</v>
      </c>
      <c r="F73" s="106"/>
      <c r="G73" s="63">
        <f>E73/20</f>
        <v>1.5</v>
      </c>
      <c r="H73" s="21"/>
      <c r="I73" s="21">
        <v>2</v>
      </c>
      <c r="J73" s="21"/>
    </row>
    <row r="74" spans="1:10" s="17" customFormat="1" ht="16.5" customHeight="1" thickBot="1" thickTop="1">
      <c r="A74" s="123" t="s">
        <v>6</v>
      </c>
      <c r="B74" s="123"/>
      <c r="C74" s="34"/>
      <c r="D74" s="35">
        <f>SUM(D73:D73)</f>
        <v>2</v>
      </c>
      <c r="E74" s="36">
        <v>30</v>
      </c>
      <c r="F74" s="38">
        <f>SUM(F73:F73)</f>
        <v>0</v>
      </c>
      <c r="G74" s="38">
        <f>SUM(G73:G73)</f>
        <v>1.5</v>
      </c>
      <c r="H74" s="38">
        <f>SUM(H73:H73)</f>
        <v>0</v>
      </c>
      <c r="I74" s="38">
        <f>SUM(I73:I73)</f>
        <v>2</v>
      </c>
      <c r="J74" s="38">
        <f>SUM(J73:J73)</f>
        <v>0</v>
      </c>
    </row>
    <row r="75" spans="1:10" ht="19.5" customHeight="1" thickBot="1" thickTop="1">
      <c r="A75" s="122" t="s">
        <v>108</v>
      </c>
      <c r="B75" s="122"/>
      <c r="C75" s="122"/>
      <c r="D75" s="122"/>
      <c r="E75" s="122"/>
      <c r="F75" s="122"/>
      <c r="G75" s="122"/>
      <c r="H75" s="122"/>
      <c r="I75" s="122"/>
      <c r="J75" s="122"/>
    </row>
    <row r="76" spans="1:10" ht="16.5" customHeight="1" thickBot="1" thickTop="1">
      <c r="A76" s="48">
        <v>1</v>
      </c>
      <c r="B76" s="25" t="s">
        <v>109</v>
      </c>
      <c r="C76" s="62" t="s">
        <v>110</v>
      </c>
      <c r="D76" s="24">
        <v>1</v>
      </c>
      <c r="E76" s="63" t="s">
        <v>126</v>
      </c>
      <c r="F76" s="106"/>
      <c r="G76" s="63">
        <f>E76/20</f>
        <v>0.75</v>
      </c>
      <c r="H76" s="21"/>
      <c r="I76" s="21"/>
      <c r="J76" s="23"/>
    </row>
    <row r="77" spans="1:10" s="17" customFormat="1" ht="16.5" customHeight="1" thickBot="1" thickTop="1">
      <c r="A77" s="123" t="s">
        <v>6</v>
      </c>
      <c r="B77" s="123"/>
      <c r="C77" s="34"/>
      <c r="D77" s="35">
        <f>SUM(D76:D76)</f>
        <v>1</v>
      </c>
      <c r="E77" s="36">
        <v>15</v>
      </c>
      <c r="F77" s="38">
        <f>SUM(F76:F76)</f>
        <v>0</v>
      </c>
      <c r="G77" s="38">
        <f>SUM(G76:G76)</f>
        <v>0.75</v>
      </c>
      <c r="H77" s="38">
        <f>SUM(H76:H76)</f>
        <v>0</v>
      </c>
      <c r="I77" s="38">
        <f>SUM(I76:I76)</f>
        <v>0</v>
      </c>
      <c r="J77" s="38">
        <f>SUM(J76:J76)</f>
        <v>0</v>
      </c>
    </row>
    <row r="78" spans="1:10" s="64" customFormat="1" ht="19.5" customHeight="1" thickBot="1" thickTop="1">
      <c r="A78" s="125" t="s">
        <v>111</v>
      </c>
      <c r="B78" s="125"/>
      <c r="C78" s="125"/>
      <c r="D78" s="125"/>
      <c r="E78" s="125"/>
      <c r="F78" s="125"/>
      <c r="G78" s="125"/>
      <c r="H78" s="125"/>
      <c r="I78" s="125"/>
      <c r="J78" s="125"/>
    </row>
    <row r="79" spans="1:10" s="64" customFormat="1" ht="16.5" customHeight="1" thickBot="1" thickTop="1">
      <c r="A79" s="65">
        <v>1</v>
      </c>
      <c r="B79" s="71" t="s">
        <v>112</v>
      </c>
      <c r="C79" s="72" t="s">
        <v>113</v>
      </c>
      <c r="D79" s="73">
        <v>5</v>
      </c>
      <c r="E79" s="74"/>
      <c r="F79" s="110">
        <v>5</v>
      </c>
      <c r="G79" s="63">
        <f>E79/20</f>
        <v>0</v>
      </c>
      <c r="H79" s="66"/>
      <c r="I79" s="66"/>
      <c r="J79" s="66"/>
    </row>
    <row r="80" spans="1:10" s="70" customFormat="1" ht="16.5" customHeight="1" thickBot="1" thickTop="1">
      <c r="A80" s="127" t="s">
        <v>6</v>
      </c>
      <c r="B80" s="127"/>
      <c r="C80" s="68"/>
      <c r="D80" s="37">
        <f>SUM(D79:D79)</f>
        <v>5</v>
      </c>
      <c r="E80" s="69"/>
      <c r="F80" s="39">
        <v>5</v>
      </c>
      <c r="G80" s="39">
        <f>SUM(G79:G79)</f>
        <v>0</v>
      </c>
      <c r="H80" s="39">
        <f>SUM(H79:H79)</f>
        <v>0</v>
      </c>
      <c r="I80" s="39">
        <f>SUM(I79:I79)</f>
        <v>0</v>
      </c>
      <c r="J80" s="39">
        <f>SUM(J79:J79)</f>
        <v>0</v>
      </c>
    </row>
    <row r="81" spans="1:10" s="64" customFormat="1" ht="19.5" customHeight="1" thickBot="1" thickTop="1">
      <c r="A81" s="132" t="s">
        <v>114</v>
      </c>
      <c r="B81" s="132"/>
      <c r="C81" s="132"/>
      <c r="D81" s="132"/>
      <c r="E81" s="132"/>
      <c r="F81" s="132"/>
      <c r="G81" s="132"/>
      <c r="H81" s="132"/>
      <c r="I81" s="132"/>
      <c r="J81" s="132"/>
    </row>
    <row r="82" spans="1:10" s="64" customFormat="1" ht="16.5" customHeight="1" thickBot="1" thickTop="1">
      <c r="A82" s="78">
        <v>1</v>
      </c>
      <c r="B82" s="79" t="s">
        <v>115</v>
      </c>
      <c r="C82" s="80" t="s">
        <v>116</v>
      </c>
      <c r="D82" s="81">
        <v>1</v>
      </c>
      <c r="E82" s="82" t="s">
        <v>130</v>
      </c>
      <c r="F82" s="111"/>
      <c r="G82" s="63">
        <f>E82/20</f>
        <v>0.25</v>
      </c>
      <c r="H82" s="83"/>
      <c r="I82" s="83"/>
      <c r="J82" s="83"/>
    </row>
    <row r="83" spans="1:10" s="70" customFormat="1" ht="16.5" customHeight="1" thickBot="1" thickTop="1">
      <c r="A83" s="133" t="s">
        <v>6</v>
      </c>
      <c r="B83" s="133"/>
      <c r="C83" s="84"/>
      <c r="D83" s="85">
        <f>SUM(D82:D82)</f>
        <v>1</v>
      </c>
      <c r="E83" s="86">
        <v>5</v>
      </c>
      <c r="F83" s="87">
        <f>SUM(F82:F82)</f>
        <v>0</v>
      </c>
      <c r="G83" s="87">
        <f>SUM(G82:G82)</f>
        <v>0.25</v>
      </c>
      <c r="H83" s="87">
        <f>SUM(H82:H82)</f>
        <v>0</v>
      </c>
      <c r="I83" s="87">
        <f>SUM(I82:I82)</f>
        <v>0</v>
      </c>
      <c r="J83" s="87">
        <f>SUM(J82:J82)</f>
        <v>0</v>
      </c>
    </row>
    <row r="84" spans="1:10" s="75" customFormat="1" ht="16.5" customHeight="1" thickBot="1" thickTop="1">
      <c r="A84" s="134" t="s">
        <v>117</v>
      </c>
      <c r="B84" s="134"/>
      <c r="C84" s="88"/>
      <c r="D84" s="99">
        <f>D12+D18+D32+D43+D48+D58+D62+D65+D68+D71+D74+D77+D80+D83+D21</f>
        <v>180</v>
      </c>
      <c r="E84" s="99">
        <f>E12+E18+E32+E43+E48+E58+E62+E65+E68+E71+E74+E77+E80+E83+E21</f>
        <v>2030</v>
      </c>
      <c r="F84" s="89">
        <f>F12+F18+F32+F43+F48+F58+F62+F65+F68+F71+F74+F77+F80+F83+F21</f>
        <v>57</v>
      </c>
      <c r="G84" s="88">
        <f>G12+G18+G32+G43+G48+G58+G62+G65+G68+G71+G74+G77+G80+G83+G21</f>
        <v>98.5</v>
      </c>
      <c r="H84" s="89">
        <f>H12+H18+H32+H43+H48+H58+H62+H65+H68+H71+H74+H77+H80+H83+H21</f>
        <v>0</v>
      </c>
      <c r="I84" s="89">
        <f>I12+I18+I32+I43+I48+I58+I62+I65+I68+I71+I74+I77+I80+I83+I21</f>
        <v>174</v>
      </c>
      <c r="J84" s="90"/>
    </row>
    <row r="85" spans="1:10" ht="16.5" customHeight="1" hidden="1" thickTop="1">
      <c r="A85" s="138"/>
      <c r="B85" s="138"/>
      <c r="C85" s="138"/>
      <c r="D85" s="138"/>
      <c r="E85" s="138"/>
      <c r="F85" s="91"/>
      <c r="G85" s="91"/>
      <c r="H85" s="91"/>
      <c r="I85" s="91"/>
      <c r="J85" s="92"/>
    </row>
    <row r="86" spans="1:10" ht="1.5" customHeight="1" thickTop="1">
      <c r="A86" s="93"/>
      <c r="B86" s="93"/>
      <c r="C86" s="94"/>
      <c r="D86" s="93"/>
      <c r="E86" s="93"/>
      <c r="F86" s="91"/>
      <c r="G86" s="91"/>
      <c r="H86" s="91"/>
      <c r="I86" s="91"/>
      <c r="J86" s="96"/>
    </row>
    <row r="87" spans="1:10" ht="13.5" customHeight="1" hidden="1">
      <c r="A87" s="93"/>
      <c r="B87" s="93"/>
      <c r="C87" s="94"/>
      <c r="D87" s="93"/>
      <c r="E87" s="93"/>
      <c r="F87" s="91"/>
      <c r="G87" s="91"/>
      <c r="H87" s="91"/>
      <c r="I87" s="91"/>
      <c r="J87" s="96"/>
    </row>
    <row r="88" spans="1:10" ht="12.75" customHeight="1" hidden="1">
      <c r="A88" s="95"/>
      <c r="B88" s="95"/>
      <c r="C88" s="97"/>
      <c r="D88" s="95"/>
      <c r="E88" s="95"/>
      <c r="F88" s="91"/>
      <c r="G88" s="91"/>
      <c r="H88" s="91"/>
      <c r="I88" s="91"/>
      <c r="J88" s="96"/>
    </row>
    <row r="89" spans="1:10" ht="16.5" customHeight="1">
      <c r="A89" s="136" t="s">
        <v>118</v>
      </c>
      <c r="B89" s="136"/>
      <c r="C89" s="136"/>
      <c r="D89" s="136"/>
      <c r="E89" s="136"/>
      <c r="F89" s="136"/>
      <c r="G89" s="136"/>
      <c r="H89" s="136"/>
      <c r="I89" s="136"/>
      <c r="J89" s="136"/>
    </row>
    <row r="90" spans="1:10" ht="27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136"/>
    </row>
    <row r="91" spans="1:10" ht="16.5" customHeight="1">
      <c r="A91" s="130" t="s">
        <v>119</v>
      </c>
      <c r="B91" s="130"/>
      <c r="C91" s="130"/>
      <c r="D91" s="130"/>
      <c r="E91" s="130"/>
      <c r="F91" s="131" t="s">
        <v>134</v>
      </c>
      <c r="G91" s="131"/>
      <c r="H91" s="131"/>
      <c r="I91" s="131"/>
      <c r="J91" s="131"/>
    </row>
    <row r="92" spans="1:10" ht="30" customHeight="1">
      <c r="A92" s="130"/>
      <c r="B92" s="130"/>
      <c r="C92" s="130"/>
      <c r="D92" s="130"/>
      <c r="E92" s="130"/>
      <c r="F92" s="131"/>
      <c r="G92" s="131"/>
      <c r="H92" s="131"/>
      <c r="I92" s="131"/>
      <c r="J92" s="131"/>
    </row>
    <row r="93" spans="1:10" ht="47.25" customHeight="1">
      <c r="A93" s="130" t="s">
        <v>120</v>
      </c>
      <c r="B93" s="130"/>
      <c r="C93" s="130"/>
      <c r="D93" s="130"/>
      <c r="E93" s="130"/>
      <c r="F93" s="135">
        <f>(F84/D84)*100</f>
        <v>31.666666666666664</v>
      </c>
      <c r="G93" s="135"/>
      <c r="H93" s="135"/>
      <c r="I93" s="135"/>
      <c r="J93" s="135"/>
    </row>
    <row r="94" spans="1:10" ht="57.75" customHeight="1">
      <c r="A94" s="130" t="s">
        <v>135</v>
      </c>
      <c r="B94" s="130"/>
      <c r="C94" s="130"/>
      <c r="D94" s="130"/>
      <c r="E94" s="130"/>
      <c r="F94" s="135">
        <f>(G84/D84)*100</f>
        <v>54.72222222222223</v>
      </c>
      <c r="G94" s="135"/>
      <c r="H94" s="135"/>
      <c r="I94" s="135"/>
      <c r="J94" s="135"/>
    </row>
    <row r="95" spans="1:10" ht="16.5" customHeight="1">
      <c r="A95" s="136" t="s">
        <v>121</v>
      </c>
      <c r="B95" s="136"/>
      <c r="C95" s="136"/>
      <c r="D95" s="136"/>
      <c r="E95" s="136"/>
      <c r="F95" s="137">
        <f>I84*100/D84</f>
        <v>96.66666666666667</v>
      </c>
      <c r="G95" s="137"/>
      <c r="H95" s="137"/>
      <c r="I95" s="137"/>
      <c r="J95" s="137"/>
    </row>
    <row r="96" spans="1:10" ht="49.5" customHeight="1">
      <c r="A96" s="136"/>
      <c r="B96" s="136"/>
      <c r="C96" s="136"/>
      <c r="D96" s="136"/>
      <c r="E96" s="136"/>
      <c r="F96" s="137"/>
      <c r="G96" s="137"/>
      <c r="H96" s="137"/>
      <c r="I96" s="137"/>
      <c r="J96" s="137"/>
    </row>
    <row r="97" spans="6:10" ht="16.5" customHeight="1">
      <c r="F97" s="76"/>
      <c r="G97" s="76"/>
      <c r="H97" s="76"/>
      <c r="I97" s="76"/>
      <c r="J97" s="76"/>
    </row>
    <row r="98" spans="6:10" ht="16.5" customHeight="1">
      <c r="F98" s="77"/>
      <c r="G98" s="77"/>
      <c r="H98" s="77"/>
      <c r="I98" s="77"/>
      <c r="J98" s="77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</sheetData>
  <sheetProtection selectLockedCells="1" selectUnlockedCells="1"/>
  <mergeCells count="44">
    <mergeCell ref="A84:B84"/>
    <mergeCell ref="F93:J93"/>
    <mergeCell ref="A94:E94"/>
    <mergeCell ref="F94:J94"/>
    <mergeCell ref="A95:E96"/>
    <mergeCell ref="F95:J96"/>
    <mergeCell ref="A89:J90"/>
    <mergeCell ref="A85:E85"/>
    <mergeCell ref="A69:J69"/>
    <mergeCell ref="A71:B71"/>
    <mergeCell ref="A91:E92"/>
    <mergeCell ref="F91:J92"/>
    <mergeCell ref="A93:E93"/>
    <mergeCell ref="A80:B80"/>
    <mergeCell ref="A81:J81"/>
    <mergeCell ref="A83:B83"/>
    <mergeCell ref="A44:J44"/>
    <mergeCell ref="A48:B48"/>
    <mergeCell ref="A49:J49"/>
    <mergeCell ref="A58:B58"/>
    <mergeCell ref="A59:J59"/>
    <mergeCell ref="A62:B62"/>
    <mergeCell ref="A63:J63"/>
    <mergeCell ref="A78:J78"/>
    <mergeCell ref="A72:J72"/>
    <mergeCell ref="A74:B74"/>
    <mergeCell ref="A75:J75"/>
    <mergeCell ref="A77:B77"/>
    <mergeCell ref="A65:B65"/>
    <mergeCell ref="A66:J66"/>
    <mergeCell ref="A68:B68"/>
    <mergeCell ref="A19:J19"/>
    <mergeCell ref="A21:B21"/>
    <mergeCell ref="A22:J22"/>
    <mergeCell ref="A32:B32"/>
    <mergeCell ref="A33:J33"/>
    <mergeCell ref="A43:B43"/>
    <mergeCell ref="A2:B2"/>
    <mergeCell ref="F3:J4"/>
    <mergeCell ref="A7:J7"/>
    <mergeCell ref="A12:B12"/>
    <mergeCell ref="A13:J13"/>
    <mergeCell ref="A18:B18"/>
    <mergeCell ref="A3:C3"/>
  </mergeCells>
  <printOptions horizontalCentered="1"/>
  <pageMargins left="0.2362204724409449" right="0.2362204724409449" top="0.31496062992125984" bottom="0.3937007874015748" header="0.5118110236220472" footer="0.5118110236220472"/>
  <pageSetup cellComments="atEnd" horizontalDpi="300" verticalDpi="300" orientation="landscape" paperSize="9" r:id="rId1"/>
  <rowBreaks count="5" manualBreakCount="5">
    <brk id="21" max="9" man="1"/>
    <brk id="39" max="9" man="1"/>
    <brk id="55" max="9" man="1"/>
    <brk id="68" max="9" man="1"/>
    <brk id="84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Aleksandrowicz</dc:creator>
  <cp:keywords/>
  <dc:description/>
  <cp:lastModifiedBy>Aneta Aleksandrowicz</cp:lastModifiedBy>
  <cp:lastPrinted>2023-03-03T09:20:02Z</cp:lastPrinted>
  <dcterms:created xsi:type="dcterms:W3CDTF">2022-12-15T17:38:55Z</dcterms:created>
  <dcterms:modified xsi:type="dcterms:W3CDTF">2023-03-03T09:20:06Z</dcterms:modified>
  <cp:category/>
  <cp:version/>
  <cp:contentType/>
  <cp:contentStatus/>
</cp:coreProperties>
</file>