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75" windowHeight="11340" tabRatio="159" activeTab="0"/>
  </bookViews>
  <sheets>
    <sheet name="plan_wzór" sheetId="1" r:id="rId1"/>
  </sheets>
  <definedNames>
    <definedName name="_xlnm.Print_Area" localSheetId="0">'plan_wzór'!$A$1:$J$95</definedName>
    <definedName name="_xlnm.Print_Titles" localSheetId="0">'plan_wzór'!$3:$6</definedName>
  </definedNames>
  <calcPr fullCalcOnLoad="1"/>
</workbook>
</file>

<file path=xl/sharedStrings.xml><?xml version="1.0" encoding="utf-8"?>
<sst xmlns="http://schemas.openxmlformats.org/spreadsheetml/2006/main" count="189" uniqueCount="139">
  <si>
    <t>Liczba godzin zajęć</t>
  </si>
  <si>
    <t>Punkty ECTS uzyskiwane 
w ramach zajęć:</t>
  </si>
  <si>
    <t>L.P.</t>
  </si>
  <si>
    <t>NAZWA GRUPY ZAJĘĆ/
NAZWA ZAJĘĆ</t>
  </si>
  <si>
    <t>KOD
ZAJĘĆ 
USOS</t>
  </si>
  <si>
    <t>punkty ECTS</t>
  </si>
  <si>
    <t>RAZEM</t>
  </si>
  <si>
    <t>do wyboru</t>
  </si>
  <si>
    <t>z bezpośrednim udziałem nauczycieli 
akademickich lub innych osób 
prowadzących zajęcia i studentów</t>
  </si>
  <si>
    <t xml:space="preserve">z dziedziny nauk humanistycznych 
lub nauk społecznych* </t>
  </si>
  <si>
    <t>związanych z prowadzoną w uczelni 
działalnością naukową w dyscyplinie 
lub dyscyplinach, do których 
przyporządkowany jest kierunek studiów, 
dla studiów o profilu ogólnoakademickim</t>
  </si>
  <si>
    <t>kształtujących umiejętności praktyczne, 
dla studiów o profilu praktycznymn</t>
  </si>
  <si>
    <t>Grupa Zajęć_ 1 Praktyczna Nauka Języka Angielskiego 1</t>
  </si>
  <si>
    <t>Praktyczna Nauka Języka Angielskiego</t>
  </si>
  <si>
    <t>340-AG1-1PEN</t>
  </si>
  <si>
    <t>Grupa Zajęć_ 2 Praktyczna Nauka Języka Angielskiego 2</t>
  </si>
  <si>
    <t>340-AG1-2PEN</t>
  </si>
  <si>
    <t>Grupa Zajęć_ 3 Praktyczna Nauka Języka Angielskiego 3</t>
  </si>
  <si>
    <t>340-AG1-3PEN</t>
  </si>
  <si>
    <t>Grupa Zajęć_ 4 Praktyczna Nauka Języka Niemieckiego</t>
  </si>
  <si>
    <t>Praktyczna Nauka Języka Niemieckiego 1</t>
  </si>
  <si>
    <t>340-AG1-1JNR</t>
  </si>
  <si>
    <t>Praktyczna Nauka Języka Niemieckiego 2</t>
  </si>
  <si>
    <t>340-AG1-2JNR</t>
  </si>
  <si>
    <t>Praktyczna Nauka Języka Niemieckiego 3</t>
  </si>
  <si>
    <t>340AG1-3JNR</t>
  </si>
  <si>
    <t>Grupa Zajęć_ 5 Praktyczna Nauka Języka Niemieckiego- doskonalenie</t>
  </si>
  <si>
    <t>Język niemiecki - doskonalenie A</t>
  </si>
  <si>
    <t>340-AG1-AMOD</t>
  </si>
  <si>
    <t>Język niemiecki- doskonalenie B</t>
  </si>
  <si>
    <t>340-AG1-BMOD</t>
  </si>
  <si>
    <t>Język niemiecki - doskonalenie C</t>
  </si>
  <si>
    <t>340-AG1-CMOD</t>
  </si>
  <si>
    <t>Język niemiecki - doskonalenie D</t>
  </si>
  <si>
    <t>340-AG1-DMOD</t>
  </si>
  <si>
    <t>Grupa Zajęć_ 6 Blok językoznawczy</t>
  </si>
  <si>
    <t>Wstęp do językoznawstwa ogólnego</t>
  </si>
  <si>
    <t>340-AG1-1ILI</t>
  </si>
  <si>
    <t>Gramatyka opisowa języka angielskiego - morfologia, składnia, semantyka)</t>
  </si>
  <si>
    <t>340-AG1-1GMS</t>
  </si>
  <si>
    <t>Gramatyka opisowa języka angielskiego - ćwiczenia</t>
  </si>
  <si>
    <t>340-AG1-1GOC</t>
  </si>
  <si>
    <t>Wstęp do translatoryki</t>
  </si>
  <si>
    <t>340-AG1-2WTR</t>
  </si>
  <si>
    <t>Style i strategie uczenia się języków obcych</t>
  </si>
  <si>
    <t>340-AG1-1SST</t>
  </si>
  <si>
    <t xml:space="preserve">Uczenie się i nauczanie języków </t>
  </si>
  <si>
    <t>340-AG1-2UNJ</t>
  </si>
  <si>
    <t>Grupa Zajęć_ 7 Blok literaturoznawczy</t>
  </si>
  <si>
    <t>Wstęp do literaturoznawstwa</t>
  </si>
  <si>
    <t>340-AG1-1ITLS</t>
  </si>
  <si>
    <t>Historia literatury angielskiej</t>
  </si>
  <si>
    <t>340-AG1-1HLE</t>
  </si>
  <si>
    <t>Historia literatury amerykańskiej</t>
  </si>
  <si>
    <t>340-AG1-2HLA</t>
  </si>
  <si>
    <t>340-AG1-2CLH</t>
  </si>
  <si>
    <t>Grupa Zajęć_ 8 Blok kulturoznawczy</t>
  </si>
  <si>
    <t>Wstęp do kulturoznawstwa</t>
  </si>
  <si>
    <t>340-AG1-1ICS</t>
  </si>
  <si>
    <t>Wiedza o Wielkiej Brytanii</t>
  </si>
  <si>
    <t>340-AG1-1BRS</t>
  </si>
  <si>
    <t>Wiedza o USA</t>
  </si>
  <si>
    <t>340-AG1-2AMS</t>
  </si>
  <si>
    <t>Historia i kultura krajów niemieckojęzycznych</t>
  </si>
  <si>
    <t>340-AG1-3ART</t>
  </si>
  <si>
    <t>Grupa Zajęć _ 9  Zajęcia fakultatywne: ,,Język angielski w administracji i biznesie" student wybiera grupę zajęć 9 lub 10</t>
  </si>
  <si>
    <t>Tłumaczenia użytkowe: teksty z zakresu biznesu i administracji</t>
  </si>
  <si>
    <t>340-AG1-3TBA</t>
  </si>
  <si>
    <t>Metody badań w językoznawstwie</t>
  </si>
  <si>
    <t>340-AG1-3MBJ</t>
  </si>
  <si>
    <t>Komunikacja oficjalna i handlowa w języku angielskim</t>
  </si>
  <si>
    <t>340-AG1-3LENs</t>
  </si>
  <si>
    <t xml:space="preserve">Język angielski w administracji i biznesie </t>
  </si>
  <si>
    <t>340-AG1-3INEs</t>
  </si>
  <si>
    <t>Komunikacja interkulturowa</t>
  </si>
  <si>
    <t>340-AG1-3AUDs</t>
  </si>
  <si>
    <t>Grupa Zajęć _ 10 Zajęcia fakultatywne:  ,,Język angielski w kulturze"</t>
  </si>
  <si>
    <t>Tłumaczenia użytkowe: teksty z zakresu kultury</t>
  </si>
  <si>
    <t>340-AG1-3TKU</t>
  </si>
  <si>
    <t>Współczesna kultura krajów angielskiego obszaru językowego</t>
  </si>
  <si>
    <t>340-AG1-3WKA</t>
  </si>
  <si>
    <t>Język angielski w kulturze i sztuce</t>
  </si>
  <si>
    <t>340-AG1-3CGPs</t>
  </si>
  <si>
    <t>Język  mediów  anglojęzycznych</t>
  </si>
  <si>
    <t>340-AG1-3MKEs</t>
  </si>
  <si>
    <t>Teorie komunikacji</t>
  </si>
  <si>
    <t>340-AG1-3PWAs</t>
  </si>
  <si>
    <t>Grupa Zajęć _ 11 Zajęcia fakultatywne:  ,,Język niemiecki w administracji i biznesie" student wybiera grupę zajęć 11 lub 12</t>
  </si>
  <si>
    <t>Komunikacja oficjalna i handlowa w języku niemieckim</t>
  </si>
  <si>
    <t>340-AG1-3TERs</t>
  </si>
  <si>
    <t>Język niemieckiw administracji i biznesie</t>
  </si>
  <si>
    <t>340-AG1-3INHs</t>
  </si>
  <si>
    <t>Grupa Zajęć _ 12 Zajęcia fakultatywne: ,,Język niemiecki w kulturze"</t>
  </si>
  <si>
    <t>Język niemiecki w kulturze i sztuce</t>
  </si>
  <si>
    <t>340-AG1-3CPRs</t>
  </si>
  <si>
    <t>Język mediów niemieckojęzycznych</t>
  </si>
  <si>
    <t>340-AG1-3AKMs</t>
  </si>
  <si>
    <t>Grupa Zajęć_ 13 Seminarium dyplomowe</t>
  </si>
  <si>
    <t>Seminarium dyplomowe</t>
  </si>
  <si>
    <t>340-AG1-3SEM</t>
  </si>
  <si>
    <t>Grupa Zajęć_ 14 Przedmioty uzupełniające</t>
  </si>
  <si>
    <t>Technologia informacji</t>
  </si>
  <si>
    <t>340-AG1-1TIC</t>
  </si>
  <si>
    <t>Wychowanie fizyczne</t>
  </si>
  <si>
    <t>340-AG1-1WFI</t>
  </si>
  <si>
    <t>Ochrona własności intelektualnej</t>
  </si>
  <si>
    <t>340-AG1-OW</t>
  </si>
  <si>
    <t>Grupa Zajęć_ 15 Filozofia student wybiera przedmiot 1 lub 2</t>
  </si>
  <si>
    <t>Historia filozofii</t>
  </si>
  <si>
    <t>340-AG1-1FIL</t>
  </si>
  <si>
    <t>Filozofia języka</t>
  </si>
  <si>
    <t>340-AG1-FIJ</t>
  </si>
  <si>
    <t>Grupa Zajęć_ 16  Praktyki zawodowe - 4 tygodniowe, zaliczenie  po 5 semestrze</t>
  </si>
  <si>
    <t>Praktyki zawodowe</t>
  </si>
  <si>
    <t>340-AG1-3APR</t>
  </si>
  <si>
    <t>OGÓŁEM</t>
  </si>
  <si>
    <t>* liczbę punktów ECTS, jaką student musi uzyskać w ramach zajęć z dziedziny nauk humanistycznych lub nauk społecznych, nie mniejszą niż 5 punktów ECTS – w przypadku kierunków studiów przyporządkowanych do dyscyplin w ramach dziedzin innych niż odpowiednio nauki humanistyczne lub nauki społeczne.</t>
  </si>
  <si>
    <t>Procentowy udział liczby punktów ECTS każdej z dyscyplin, do których jest przyporządkowany kierunek studiów, w liczbie punktów ECTS koniecznej do ukończenia studiów, ze wskazaniem dyscypliny wiodącej.</t>
  </si>
  <si>
    <t>Procentowy udział liczby punktów ECTS w ramach zajęć do wyboru w liczbie punktów ECTS koniecznej do ukończenia studiów, w wymiarze nie mniejszym niż 30% liczby punktów ECTS koniecznej do ukończenia studiów.</t>
  </si>
  <si>
    <t>Dla studiów o profilu ogólnoakademickim – procentowy udział liczby punktów ECTS w ramach zajęć związanych z prowadzoną w uczelni działalnością naukową w dyscyplinie lub dyscyplinach, do których przyporządkowany jest kierunek studiów w liczbie punktów ECTS koniecznej do ukończenia studiów, w wymiarze większym niż 50% liczby punktów ECTS koniecznej do ukończenia studiów.</t>
  </si>
  <si>
    <t>Moduł specjalizacyjny: Filologia angielska z językiem niemieckim</t>
  </si>
  <si>
    <t>240</t>
  </si>
  <si>
    <t>120</t>
  </si>
  <si>
    <t>180</t>
  </si>
  <si>
    <t>20</t>
  </si>
  <si>
    <t>30</t>
  </si>
  <si>
    <t>45</t>
  </si>
  <si>
    <t>60</t>
  </si>
  <si>
    <t>15</t>
  </si>
  <si>
    <t>Literatura krajów niemieckojęzycznych</t>
  </si>
  <si>
    <t>40</t>
  </si>
  <si>
    <t>5</t>
  </si>
  <si>
    <t>4</t>
  </si>
  <si>
    <t>225</t>
  </si>
  <si>
    <t>forma studiów: stacjonarne I stopnia</t>
  </si>
  <si>
    <t>Program studiów wskaźniki ilościowe: Filologia angielska z językiem niemieckim</t>
  </si>
  <si>
    <t>Obowiązuje od roku akademickiego 2023/2024</t>
  </si>
  <si>
    <t>Procentowy udział liczby punktów ECTS w ramach zajęć z bezpośrednim udziałem nauczycieli akademickich lub innych osób prowadzących zajęcia i studentów w liczbie punktów ECTS koniecznej do ukończenia studiów, w wymiarze nie mniejszym niż 50% liczby punktów ECTS koniecznej do ukończenia studiów.</t>
  </si>
  <si>
    <t>Językoznawstwo: 72%, Literaturoznawstwo: 19%, Nauki o kulturze i religii: 5% , Filozofia: 1%, Nauki prawne: 1%, Informatyka: 1%, Historia: 1%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</si>
</sst>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</numFmts>
  <fonts count="47">
    <font>
      <sz val="10"/>
      <name val="Arial CE"/>
      <family val="2"/>
    </font>
    <font>
      <sz val="10"/>
      <name val="Arial"/>
      <family val="0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i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sz val="12"/>
      <color indexed="8"/>
      <name val="Arial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55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double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double"/>
      <top style="thin">
        <color indexed="8"/>
      </top>
      <bottom style="thin">
        <color indexed="8"/>
      </bottom>
    </border>
    <border>
      <left style="double">
        <color indexed="8"/>
      </left>
      <right style="double"/>
      <top style="thin">
        <color indexed="8"/>
      </top>
      <bottom style="double">
        <color indexed="8"/>
      </bottom>
    </border>
    <border>
      <left style="double"/>
      <right style="double"/>
      <top style="double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thin">
        <color indexed="8"/>
      </bottom>
    </border>
    <border>
      <left style="double"/>
      <right style="double"/>
      <top style="thin">
        <color indexed="8"/>
      </top>
      <bottom style="double">
        <color indexed="8"/>
      </bottom>
    </border>
    <border>
      <left style="double"/>
      <right>
        <color indexed="63"/>
      </right>
      <top style="double">
        <color indexed="8"/>
      </top>
      <bottom style="thin">
        <color indexed="8"/>
      </bottom>
    </border>
    <border>
      <left style="double"/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1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2" fillId="33" borderId="0" xfId="0" applyFont="1" applyFill="1" applyAlignment="1" applyProtection="1">
      <alignment horizontal="left" vertical="center"/>
      <protection locked="0"/>
    </xf>
    <xf numFmtId="0" fontId="2" fillId="33" borderId="0" xfId="0" applyFont="1" applyFill="1" applyAlignment="1" applyProtection="1">
      <alignment vertical="center"/>
      <protection locked="0"/>
    </xf>
    <xf numFmtId="49" fontId="2" fillId="33" borderId="0" xfId="0" applyNumberFormat="1" applyFont="1" applyFill="1" applyAlignment="1" applyProtection="1">
      <alignment vertical="center"/>
      <protection locked="0"/>
    </xf>
    <xf numFmtId="0" fontId="4" fillId="33" borderId="0" xfId="0" applyFont="1" applyFill="1" applyAlignment="1" applyProtection="1">
      <alignment vertical="center"/>
      <protection locked="0"/>
    </xf>
    <xf numFmtId="0" fontId="5" fillId="33" borderId="0" xfId="0" applyFont="1" applyFill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horizontal="center" vertical="center"/>
      <protection locked="0"/>
    </xf>
    <xf numFmtId="0" fontId="4" fillId="33" borderId="11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 applyProtection="1">
      <alignment horizontal="center" vertical="center" shrinkToFit="1"/>
      <protection locked="0"/>
    </xf>
    <xf numFmtId="0" fontId="4" fillId="33" borderId="10" xfId="0" applyFont="1" applyFill="1" applyBorder="1" applyAlignment="1" applyProtection="1">
      <alignment horizontal="center" vertical="center" wrapText="1" shrinkToFit="1"/>
      <protection locked="0"/>
    </xf>
    <xf numFmtId="49" fontId="4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4" fillId="33" borderId="10" xfId="0" applyFont="1" applyFill="1" applyBorder="1" applyAlignment="1" applyProtection="1">
      <alignment horizontal="center" textRotation="90" wrapText="1" shrinkToFit="1"/>
      <protection locked="0"/>
    </xf>
    <xf numFmtId="0" fontId="7" fillId="0" borderId="10" xfId="0" applyFont="1" applyFill="1" applyBorder="1" applyAlignment="1">
      <alignment horizontal="center" textRotation="90" wrapText="1"/>
    </xf>
    <xf numFmtId="0" fontId="2" fillId="33" borderId="0" xfId="0" applyFont="1" applyFill="1" applyAlignment="1" applyProtection="1">
      <alignment vertical="center" shrinkToFit="1"/>
      <protection locked="0"/>
    </xf>
    <xf numFmtId="0" fontId="4" fillId="33" borderId="12" xfId="0" applyFont="1" applyFill="1" applyBorder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8" fillId="33" borderId="0" xfId="0" applyFont="1" applyFill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horizontal="left" vertical="center" shrinkToFit="1"/>
      <protection locked="0"/>
    </xf>
    <xf numFmtId="49" fontId="4" fillId="33" borderId="13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3" xfId="0" applyNumberFormat="1" applyFont="1" applyFill="1" applyBorder="1" applyAlignment="1" applyProtection="1">
      <alignment horizontal="center" vertical="center"/>
      <protection locked="0"/>
    </xf>
    <xf numFmtId="0" fontId="4" fillId="33" borderId="13" xfId="0" applyFont="1" applyFill="1" applyBorder="1" applyAlignment="1" applyProtection="1">
      <alignment vertical="center"/>
      <protection locked="0"/>
    </xf>
    <xf numFmtId="49" fontId="3" fillId="33" borderId="14" xfId="0" applyNumberFormat="1" applyFont="1" applyFill="1" applyBorder="1" applyAlignment="1" applyProtection="1">
      <alignment horizontal="center" vertical="center"/>
      <protection locked="0"/>
    </xf>
    <xf numFmtId="0" fontId="3" fillId="33" borderId="10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left" vertical="center" shrinkToFit="1"/>
      <protection locked="0"/>
    </xf>
    <xf numFmtId="49" fontId="7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49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4" fillId="33" borderId="19" xfId="0" applyFont="1" applyFill="1" applyBorder="1" applyAlignment="1" applyProtection="1">
      <alignment vertical="center"/>
      <protection locked="0"/>
    </xf>
    <xf numFmtId="49" fontId="3" fillId="33" borderId="20" xfId="0" applyNumberFormat="1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/>
      <protection locked="0"/>
    </xf>
    <xf numFmtId="0" fontId="3" fillId="33" borderId="2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2" fillId="33" borderId="0" xfId="0" applyFont="1" applyFill="1" applyBorder="1" applyAlignment="1" applyProtection="1">
      <alignment vertical="center"/>
      <protection locked="0"/>
    </xf>
    <xf numFmtId="0" fontId="4" fillId="33" borderId="21" xfId="0" applyFont="1" applyFill="1" applyBorder="1" applyAlignment="1" applyProtection="1">
      <alignment horizontal="left" vertical="center" shrinkToFit="1"/>
      <protection locked="0"/>
    </xf>
    <xf numFmtId="0" fontId="4" fillId="33" borderId="22" xfId="0" applyFont="1" applyFill="1" applyBorder="1" applyAlignment="1" applyProtection="1">
      <alignment vertic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left" vertical="center" shrinkToFit="1"/>
      <protection locked="0"/>
    </xf>
    <xf numFmtId="49" fontId="4" fillId="0" borderId="16" xfId="0" applyNumberFormat="1" applyFont="1" applyBorder="1" applyAlignment="1" applyProtection="1">
      <alignment horizontal="center" vertical="center" shrinkToFit="1"/>
      <protection locked="0"/>
    </xf>
    <xf numFmtId="0" fontId="4" fillId="0" borderId="16" xfId="0" applyFont="1" applyBorder="1" applyAlignment="1" applyProtection="1">
      <alignment horizontal="center" vertical="center"/>
      <protection locked="0"/>
    </xf>
    <xf numFmtId="49" fontId="7" fillId="0" borderId="16" xfId="0" applyNumberFormat="1" applyFont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center" vertical="center"/>
      <protection locked="0"/>
    </xf>
    <xf numFmtId="0" fontId="4" fillId="0" borderId="24" xfId="0" applyFont="1" applyBorder="1" applyAlignment="1" applyProtection="1">
      <alignment horizontal="left" vertical="center" shrinkToFit="1"/>
      <protection locked="0"/>
    </xf>
    <xf numFmtId="49" fontId="4" fillId="0" borderId="15" xfId="0" applyNumberFormat="1" applyFont="1" applyBorder="1" applyAlignment="1" applyProtection="1">
      <alignment horizontal="center" vertical="center" shrinkToFit="1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49" fontId="4" fillId="0" borderId="15" xfId="0" applyNumberFormat="1" applyFont="1" applyBorder="1" applyAlignment="1" applyProtection="1">
      <alignment horizontal="center" vertical="center"/>
      <protection locked="0"/>
    </xf>
    <xf numFmtId="49" fontId="3" fillId="33" borderId="25" xfId="0" applyNumberFormat="1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center" vertical="center"/>
      <protection locked="0"/>
    </xf>
    <xf numFmtId="0" fontId="3" fillId="33" borderId="25" xfId="0" applyFont="1" applyFill="1" applyBorder="1" applyAlignment="1" applyProtection="1">
      <alignment horizontal="center" vertical="center"/>
      <protection locked="0"/>
    </xf>
    <xf numFmtId="0" fontId="3" fillId="33" borderId="27" xfId="0" applyFont="1" applyFill="1" applyBorder="1" applyAlignment="1" applyProtection="1">
      <alignment horizontal="center" vertical="center"/>
      <protection locked="0"/>
    </xf>
    <xf numFmtId="0" fontId="4" fillId="33" borderId="16" xfId="0" applyFont="1" applyFill="1" applyBorder="1" applyAlignment="1" applyProtection="1">
      <alignment horizontal="left" vertical="center" shrinkToFit="1"/>
      <protection locked="0"/>
    </xf>
    <xf numFmtId="49" fontId="4" fillId="33" borderId="16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6" xfId="0" applyNumberFormat="1" applyFont="1" applyFill="1" applyBorder="1" applyAlignment="1" applyProtection="1">
      <alignment horizontal="center" vertical="center"/>
      <protection locked="0"/>
    </xf>
    <xf numFmtId="0" fontId="4" fillId="33" borderId="28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horizontal="left" vertical="center" shrinkToFit="1"/>
      <protection locked="0"/>
    </xf>
    <xf numFmtId="49" fontId="4" fillId="33" borderId="15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15" xfId="0" applyNumberFormat="1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vertical="center"/>
      <protection locked="0"/>
    </xf>
    <xf numFmtId="0" fontId="4" fillId="33" borderId="15" xfId="0" applyFont="1" applyFill="1" applyBorder="1" applyAlignment="1" applyProtection="1">
      <alignment vertical="center"/>
      <protection locked="0"/>
    </xf>
    <xf numFmtId="0" fontId="4" fillId="33" borderId="30" xfId="0" applyFont="1" applyFill="1" applyBorder="1" applyAlignment="1" applyProtection="1">
      <alignment horizontal="center" vertical="center"/>
      <protection locked="0"/>
    </xf>
    <xf numFmtId="0" fontId="4" fillId="33" borderId="30" xfId="0" applyFont="1" applyFill="1" applyBorder="1" applyAlignment="1" applyProtection="1">
      <alignment horizontal="left" vertical="center" shrinkToFit="1"/>
      <protection locked="0"/>
    </xf>
    <xf numFmtId="49" fontId="4" fillId="33" borderId="30" xfId="0" applyNumberFormat="1" applyFont="1" applyFill="1" applyBorder="1" applyAlignment="1" applyProtection="1">
      <alignment horizontal="center" vertical="center" shrinkToFit="1"/>
      <protection locked="0"/>
    </xf>
    <xf numFmtId="49" fontId="4" fillId="33" borderId="30" xfId="0" applyNumberFormat="1" applyFont="1" applyFill="1" applyBorder="1" applyAlignment="1" applyProtection="1">
      <alignment horizontal="center" vertical="center"/>
      <protection locked="0"/>
    </xf>
    <xf numFmtId="0" fontId="4" fillId="33" borderId="31" xfId="0" applyFont="1" applyFill="1" applyBorder="1" applyAlignment="1" applyProtection="1">
      <alignment vertical="center"/>
      <protection locked="0"/>
    </xf>
    <xf numFmtId="0" fontId="4" fillId="33" borderId="30" xfId="0" applyFont="1" applyFill="1" applyBorder="1" applyAlignment="1" applyProtection="1">
      <alignment vertical="center"/>
      <protection locked="0"/>
    </xf>
    <xf numFmtId="49" fontId="4" fillId="33" borderId="13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22" xfId="0" applyFont="1" applyFill="1" applyBorder="1" applyAlignment="1" applyProtection="1">
      <alignment horizontal="left" vertical="center"/>
      <protection locked="0"/>
    </xf>
    <xf numFmtId="0" fontId="4" fillId="33" borderId="13" xfId="0" applyFont="1" applyFill="1" applyBorder="1" applyAlignment="1" applyProtection="1">
      <alignment horizontal="left" vertical="center"/>
      <protection locked="0"/>
    </xf>
    <xf numFmtId="49" fontId="4" fillId="33" borderId="15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29" xfId="0" applyFont="1" applyFill="1" applyBorder="1" applyAlignment="1" applyProtection="1">
      <alignment horizontal="left" vertical="center"/>
      <protection locked="0"/>
    </xf>
    <xf numFmtId="0" fontId="4" fillId="33" borderId="15" xfId="0" applyFont="1" applyFill="1" applyBorder="1" applyAlignment="1" applyProtection="1">
      <alignment horizontal="left" vertical="center"/>
      <protection locked="0"/>
    </xf>
    <xf numFmtId="49" fontId="7" fillId="0" borderId="15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Font="1" applyFill="1" applyBorder="1" applyAlignment="1" applyProtection="1">
      <alignment horizontal="left" vertical="center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7" fillId="0" borderId="34" xfId="0" applyFont="1" applyFill="1" applyBorder="1" applyAlignment="1" applyProtection="1">
      <alignment horizontal="left" vertical="center"/>
      <protection locked="0"/>
    </xf>
    <xf numFmtId="0" fontId="7" fillId="0" borderId="30" xfId="0" applyFont="1" applyFill="1" applyBorder="1" applyAlignment="1" applyProtection="1">
      <alignment horizontal="left" vertical="center" shrinkToFit="1"/>
      <protection locked="0"/>
    </xf>
    <xf numFmtId="49" fontId="7" fillId="0" borderId="3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7" fillId="0" borderId="35" xfId="0" applyFont="1" applyFill="1" applyBorder="1" applyAlignment="1" applyProtection="1">
      <alignment horizontal="left" vertical="center"/>
      <protection locked="0"/>
    </xf>
    <xf numFmtId="0" fontId="7" fillId="0" borderId="36" xfId="0" applyFont="1" applyFill="1" applyBorder="1" applyAlignment="1" applyProtection="1">
      <alignment horizontal="left" vertical="center"/>
      <protection locked="0"/>
    </xf>
    <xf numFmtId="0" fontId="7" fillId="0" borderId="37" xfId="0" applyFont="1" applyFill="1" applyBorder="1" applyAlignment="1" applyProtection="1">
      <alignment horizontal="left" vertical="center"/>
      <protection locked="0"/>
    </xf>
    <xf numFmtId="49" fontId="4" fillId="33" borderId="16" xfId="0" applyNumberFormat="1" applyFont="1" applyFill="1" applyBorder="1" applyAlignment="1" applyProtection="1">
      <alignment horizontal="left" vertical="center" shrinkToFit="1"/>
      <protection locked="0"/>
    </xf>
    <xf numFmtId="0" fontId="4" fillId="33" borderId="28" xfId="0" applyFont="1" applyFill="1" applyBorder="1" applyAlignment="1" applyProtection="1">
      <alignment horizontal="center" vertical="center"/>
      <protection locked="0"/>
    </xf>
    <xf numFmtId="0" fontId="4" fillId="33" borderId="29" xfId="0" applyFont="1" applyFill="1" applyBorder="1" applyAlignment="1" applyProtection="1">
      <alignment horizontal="center" vertical="center"/>
      <protection locked="0"/>
    </xf>
    <xf numFmtId="0" fontId="7" fillId="0" borderId="33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3" fillId="0" borderId="26" xfId="0" applyFont="1" applyFill="1" applyBorder="1" applyAlignment="1" applyProtection="1">
      <alignment horizontal="center" vertical="center"/>
      <protection locked="0"/>
    </xf>
    <xf numFmtId="0" fontId="3" fillId="0" borderId="25" xfId="0" applyFont="1" applyFill="1" applyBorder="1" applyAlignment="1" applyProtection="1">
      <alignment horizontal="center" vertical="center"/>
      <protection locked="0"/>
    </xf>
    <xf numFmtId="0" fontId="4" fillId="0" borderId="38" xfId="0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33" borderId="10" xfId="0" applyFont="1" applyFill="1" applyBorder="1" applyAlignment="1" applyProtection="1">
      <alignment vertical="center"/>
      <protection locked="0"/>
    </xf>
    <xf numFmtId="0" fontId="7" fillId="0" borderId="34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left" vertical="center" shrinkToFit="1"/>
      <protection locked="0"/>
    </xf>
    <xf numFmtId="49" fontId="7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7" fillId="0" borderId="40" xfId="0" applyNumberFormat="1" applyFont="1" applyFill="1" applyBorder="1" applyAlignment="1" applyProtection="1">
      <alignment horizontal="center" vertical="center"/>
      <protection locked="0"/>
    </xf>
    <xf numFmtId="49" fontId="7" fillId="0" borderId="41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3" fillId="33" borderId="42" xfId="0" applyFont="1" applyFill="1" applyBorder="1" applyAlignment="1" applyProtection="1">
      <alignment vertical="center"/>
      <protection locked="0"/>
    </xf>
    <xf numFmtId="0" fontId="4" fillId="33" borderId="14" xfId="0" applyFont="1" applyFill="1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vertical="center" shrinkToFit="1"/>
      <protection locked="0"/>
    </xf>
    <xf numFmtId="49" fontId="7" fillId="0" borderId="15" xfId="0" applyNumberFormat="1" applyFont="1" applyFill="1" applyBorder="1" applyAlignment="1" applyProtection="1">
      <alignment vertical="center" shrinkToFit="1"/>
      <protection locked="0"/>
    </xf>
    <xf numFmtId="0" fontId="9" fillId="34" borderId="43" xfId="0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vertical="center" shrinkToFit="1"/>
      <protection locked="0"/>
    </xf>
    <xf numFmtId="49" fontId="4" fillId="33" borderId="15" xfId="0" applyNumberFormat="1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9" fillId="34" borderId="0" xfId="0" applyFont="1" applyFill="1" applyBorder="1" applyAlignment="1" applyProtection="1">
      <alignment horizontal="center" vertical="center"/>
      <protection locked="0"/>
    </xf>
    <xf numFmtId="0" fontId="4" fillId="33" borderId="44" xfId="0" applyFont="1" applyFill="1" applyBorder="1" applyAlignment="1">
      <alignment horizontal="left" vertical="center" shrinkToFit="1"/>
    </xf>
    <xf numFmtId="49" fontId="3" fillId="33" borderId="45" xfId="0" applyNumberFormat="1" applyFont="1" applyFill="1" applyBorder="1" applyAlignment="1">
      <alignment horizontal="left" vertical="center" shrinkToFit="1"/>
    </xf>
    <xf numFmtId="49" fontId="4" fillId="33" borderId="11" xfId="0" applyNumberFormat="1" applyFont="1" applyFill="1" applyBorder="1" applyAlignment="1" applyProtection="1">
      <alignment horizontal="center" vertical="center" shrinkToFit="1"/>
      <protection locked="0"/>
    </xf>
    <xf numFmtId="49" fontId="3" fillId="35" borderId="10" xfId="0" applyNumberFormat="1" applyFont="1" applyFill="1" applyBorder="1" applyAlignment="1" applyProtection="1">
      <alignment horizontal="center" vertical="center"/>
      <protection locked="0"/>
    </xf>
    <xf numFmtId="0" fontId="3" fillId="35" borderId="1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8" fillId="33" borderId="0" xfId="0" applyFont="1" applyFill="1" applyBorder="1" applyAlignment="1" applyProtection="1">
      <alignment horizontal="center" vertical="center"/>
      <protection locked="0"/>
    </xf>
    <xf numFmtId="49" fontId="7" fillId="33" borderId="0" xfId="0" applyNumberFormat="1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Border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0" fillId="33" borderId="0" xfId="0" applyFont="1" applyFill="1" applyAlignment="1" applyProtection="1">
      <alignment vertical="center"/>
      <protection locked="0"/>
    </xf>
    <xf numFmtId="0" fontId="10" fillId="33" borderId="46" xfId="0" applyFont="1" applyFill="1" applyBorder="1" applyAlignment="1" applyProtection="1">
      <alignment vertical="center"/>
      <protection locked="0"/>
    </xf>
    <xf numFmtId="49" fontId="10" fillId="33" borderId="0" xfId="0" applyNumberFormat="1" applyFont="1" applyFill="1" applyAlignment="1" applyProtection="1">
      <alignment horizontal="center" vertical="center"/>
      <protection locked="0"/>
    </xf>
    <xf numFmtId="0" fontId="2" fillId="0" borderId="37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4" fillId="33" borderId="40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left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left" vertical="center" shrinkToFit="1"/>
      <protection locked="0"/>
    </xf>
    <xf numFmtId="49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4" fillId="33" borderId="15" xfId="0" applyFont="1" applyFill="1" applyBorder="1" applyAlignment="1" applyProtection="1">
      <alignment horizontal="left" vertical="center" wrapText="1" shrinkToFit="1"/>
      <protection locked="0"/>
    </xf>
    <xf numFmtId="0" fontId="7" fillId="0" borderId="16" xfId="0" applyFont="1" applyFill="1" applyBorder="1" applyAlignment="1" applyProtection="1">
      <alignment vertical="center" shrinkToFit="1"/>
      <protection locked="0"/>
    </xf>
    <xf numFmtId="49" fontId="7" fillId="0" borderId="16" xfId="0" applyNumberFormat="1" applyFont="1" applyFill="1" applyBorder="1" applyAlignment="1" applyProtection="1">
      <alignment vertical="center" shrinkToFit="1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vertical="center" shrinkToFit="1"/>
      <protection locked="0"/>
    </xf>
    <xf numFmtId="49" fontId="7" fillId="0" borderId="10" xfId="0" applyNumberFormat="1" applyFont="1" applyFill="1" applyBorder="1" applyAlignment="1" applyProtection="1">
      <alignment vertical="center" shrinkToFit="1"/>
      <protection locked="0"/>
    </xf>
    <xf numFmtId="0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/>
      <protection locked="0"/>
    </xf>
    <xf numFmtId="49" fontId="3" fillId="33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left" vertical="center" shrinkToFit="1"/>
      <protection locked="0"/>
    </xf>
    <xf numFmtId="49" fontId="7" fillId="0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15" xfId="0" applyNumberFormat="1" applyFont="1" applyFill="1" applyBorder="1" applyAlignment="1" applyProtection="1">
      <alignment horizontal="center" vertical="center"/>
      <protection locked="0"/>
    </xf>
    <xf numFmtId="49" fontId="7" fillId="0" borderId="30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4" fillId="0" borderId="29" xfId="0" applyFont="1" applyFill="1" applyBorder="1" applyAlignment="1" applyProtection="1">
      <alignment horizontal="center"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8" fillId="33" borderId="0" xfId="0" applyFont="1" applyFill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vertical="center"/>
    </xf>
    <xf numFmtId="0" fontId="7" fillId="0" borderId="15" xfId="0" applyFont="1" applyFill="1" applyBorder="1" applyAlignment="1" applyProtection="1">
      <alignment horizontal="left" vertical="center" wrapText="1" shrinkToFit="1"/>
      <protection locked="0"/>
    </xf>
    <xf numFmtId="0" fontId="7" fillId="0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16" xfId="0" applyFont="1" applyFill="1" applyBorder="1" applyAlignment="1" applyProtection="1">
      <alignment horizontal="left" vertical="center" wrapText="1" shrinkToFit="1"/>
      <protection locked="0"/>
    </xf>
    <xf numFmtId="0" fontId="2" fillId="33" borderId="48" xfId="0" applyFont="1" applyFill="1" applyBorder="1" applyAlignment="1" applyProtection="1">
      <alignment vertical="center"/>
      <protection locked="0"/>
    </xf>
    <xf numFmtId="0" fontId="7" fillId="0" borderId="49" xfId="0" applyFont="1" applyFill="1" applyBorder="1" applyAlignment="1" applyProtection="1">
      <alignment horizontal="left" vertical="center"/>
      <protection locked="0"/>
    </xf>
    <xf numFmtId="0" fontId="7" fillId="0" borderId="50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left" vertical="center"/>
      <protection locked="0"/>
    </xf>
    <xf numFmtId="0" fontId="7" fillId="0" borderId="51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7" fillId="0" borderId="52" xfId="0" applyFont="1" applyFill="1" applyBorder="1" applyAlignment="1" applyProtection="1">
      <alignment horizontal="left" vertical="center"/>
      <protection locked="0"/>
    </xf>
    <xf numFmtId="0" fontId="7" fillId="0" borderId="53" xfId="0" applyFont="1" applyFill="1" applyBorder="1" applyAlignment="1" applyProtection="1">
      <alignment horizontal="left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7" fillId="0" borderId="54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55" xfId="0" applyFont="1" applyFill="1" applyBorder="1" applyAlignment="1" applyProtection="1">
      <alignment horizontal="center" vertical="center"/>
      <protection locked="0"/>
    </xf>
    <xf numFmtId="0" fontId="7" fillId="0" borderId="53" xfId="0" applyFont="1" applyFill="1" applyBorder="1" applyAlignment="1" applyProtection="1">
      <alignment horizontal="center" vertical="center"/>
      <protection locked="0"/>
    </xf>
    <xf numFmtId="0" fontId="7" fillId="0" borderId="52" xfId="0" applyFont="1" applyFill="1" applyBorder="1" applyAlignment="1" applyProtection="1">
      <alignment horizontal="center" vertical="center"/>
      <protection locked="0"/>
    </xf>
    <xf numFmtId="0" fontId="7" fillId="0" borderId="51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 applyProtection="1">
      <alignment horizontal="center" vertical="center" shrinkToFit="1"/>
      <protection locked="0"/>
    </xf>
    <xf numFmtId="0" fontId="8" fillId="33" borderId="0" xfId="0" applyFont="1" applyFill="1" applyBorder="1" applyAlignment="1" applyProtection="1">
      <alignment vertical="center"/>
      <protection locked="0"/>
    </xf>
    <xf numFmtId="0" fontId="6" fillId="0" borderId="26" xfId="0" applyFont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shrinkToFit="1"/>
      <protection locked="0"/>
    </xf>
    <xf numFmtId="0" fontId="3" fillId="33" borderId="38" xfId="0" applyFont="1" applyFill="1" applyBorder="1" applyAlignment="1" applyProtection="1">
      <alignment horizontal="left" vertical="center"/>
      <protection locked="0"/>
    </xf>
    <xf numFmtId="0" fontId="8" fillId="33" borderId="0" xfId="0" applyFont="1" applyFill="1" applyAlignment="1" applyProtection="1">
      <alignment horizontal="center" vertical="center"/>
      <protection locked="0"/>
    </xf>
    <xf numFmtId="0" fontId="2" fillId="33" borderId="0" xfId="0" applyFont="1" applyFill="1" applyAlignment="1" applyProtection="1">
      <alignment horizontal="center" vertical="center"/>
      <protection locked="0"/>
    </xf>
    <xf numFmtId="0" fontId="2" fillId="33" borderId="56" xfId="0" applyFont="1" applyFill="1" applyBorder="1" applyAlignment="1" applyProtection="1">
      <alignment horizontal="center" vertical="center"/>
      <protection locked="0"/>
    </xf>
    <xf numFmtId="0" fontId="3" fillId="33" borderId="26" xfId="0" applyFont="1" applyFill="1" applyBorder="1" applyAlignment="1" applyProtection="1">
      <alignment horizontal="left" vertical="center" shrinkToFit="1"/>
      <protection locked="0"/>
    </xf>
    <xf numFmtId="0" fontId="3" fillId="33" borderId="57" xfId="0" applyFont="1" applyFill="1" applyBorder="1" applyAlignment="1" applyProtection="1">
      <alignment horizontal="left" vertical="center"/>
      <protection locked="0"/>
    </xf>
    <xf numFmtId="0" fontId="3" fillId="33" borderId="58" xfId="0" applyFont="1" applyFill="1" applyBorder="1" applyAlignment="1" applyProtection="1">
      <alignment horizontal="left" vertical="center"/>
      <protection locked="0"/>
    </xf>
    <xf numFmtId="0" fontId="3" fillId="33" borderId="59" xfId="0" applyFont="1" applyFill="1" applyBorder="1" applyAlignment="1" applyProtection="1">
      <alignment horizontal="left" vertical="center" shrinkToFit="1"/>
      <protection locked="0"/>
    </xf>
    <xf numFmtId="0" fontId="3" fillId="33" borderId="42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 shrinkToFit="1"/>
      <protection locked="0"/>
    </xf>
    <xf numFmtId="0" fontId="3" fillId="33" borderId="10" xfId="0" applyFont="1" applyFill="1" applyBorder="1" applyAlignment="1" applyProtection="1">
      <alignment horizontal="left" vertical="center"/>
      <protection locked="0"/>
    </xf>
    <xf numFmtId="0" fontId="3" fillId="33" borderId="40" xfId="0" applyFont="1" applyFill="1" applyBorder="1" applyAlignment="1" applyProtection="1">
      <alignment horizontal="left" vertical="center" shrinkToFit="1"/>
      <protection locked="0"/>
    </xf>
    <xf numFmtId="0" fontId="3" fillId="35" borderId="10" xfId="0" applyFont="1" applyFill="1" applyBorder="1" applyAlignment="1" applyProtection="1">
      <alignment horizontal="left" vertical="center"/>
      <protection locked="0"/>
    </xf>
    <xf numFmtId="0" fontId="11" fillId="0" borderId="39" xfId="0" applyFont="1" applyFill="1" applyBorder="1" applyAlignment="1">
      <alignment horizontal="justify" vertical="center" wrapText="1"/>
    </xf>
    <xf numFmtId="0" fontId="11" fillId="0" borderId="39" xfId="0" applyFont="1" applyFill="1" applyBorder="1" applyAlignment="1" applyProtection="1">
      <alignment horizontal="center" vertical="center" wrapText="1"/>
      <protection locked="0"/>
    </xf>
    <xf numFmtId="2" fontId="46" fillId="0" borderId="39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39" xfId="0" applyFont="1" applyFill="1" applyBorder="1" applyAlignment="1" applyProtection="1">
      <alignment horizontal="justify" vertical="center" wrapText="1"/>
      <protection locked="0"/>
    </xf>
    <xf numFmtId="2" fontId="46" fillId="0" borderId="39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99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69FF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7"/>
  <sheetViews>
    <sheetView showGridLines="0" showZeros="0" tabSelected="1" view="pageBreakPreview" zoomScaleSheetLayoutView="100" zoomScalePageLayoutView="0" workbookViewId="0" topLeftCell="A73">
      <selection activeCell="A93" sqref="A93:E93"/>
    </sheetView>
  </sheetViews>
  <sheetFormatPr defaultColWidth="9.00390625" defaultRowHeight="12.75"/>
  <cols>
    <col min="1" max="1" width="6.75390625" style="1" customWidth="1"/>
    <col min="2" max="2" width="61.00390625" style="2" customWidth="1"/>
    <col min="3" max="3" width="12.375" style="3" customWidth="1"/>
    <col min="4" max="4" width="3.75390625" style="2" customWidth="1"/>
    <col min="5" max="6" width="5.25390625" style="2" customWidth="1"/>
    <col min="7" max="7" width="8.25390625" style="2" customWidth="1"/>
    <col min="8" max="8" width="6.375" style="2" customWidth="1"/>
    <col min="9" max="9" width="13.00390625" style="2" customWidth="1"/>
    <col min="10" max="10" width="6.00390625" style="2" customWidth="1"/>
    <col min="11" max="16384" width="9.125" style="2" customWidth="1"/>
  </cols>
  <sheetData>
    <row r="1" spans="1:10" ht="15">
      <c r="A1" s="151" t="s">
        <v>135</v>
      </c>
      <c r="B1" s="151"/>
      <c r="C1" s="151"/>
      <c r="D1" s="151"/>
      <c r="E1" s="151"/>
      <c r="F1" s="4"/>
      <c r="G1" s="4"/>
      <c r="H1" s="4"/>
      <c r="I1" s="4"/>
      <c r="J1" s="4"/>
    </row>
    <row r="2" spans="1:10" ht="19.5" customHeight="1" thickBot="1">
      <c r="A2" s="172" t="s">
        <v>134</v>
      </c>
      <c r="B2" s="172"/>
      <c r="C2" s="150"/>
      <c r="F2" s="5"/>
      <c r="G2" s="4"/>
      <c r="H2" s="4"/>
      <c r="I2" s="4"/>
      <c r="J2" s="4"/>
    </row>
    <row r="3" spans="1:10" ht="24" customHeight="1" thickBot="1" thickTop="1">
      <c r="A3" s="176" t="s">
        <v>136</v>
      </c>
      <c r="B3" s="177"/>
      <c r="C3" s="177"/>
      <c r="D3" s="177"/>
      <c r="E3" s="178"/>
      <c r="F3" s="173" t="s">
        <v>1</v>
      </c>
      <c r="G3" s="173"/>
      <c r="H3" s="173"/>
      <c r="I3" s="173"/>
      <c r="J3" s="173"/>
    </row>
    <row r="4" spans="6:10" ht="16.5" customHeight="1" thickBot="1" thickTop="1">
      <c r="F4" s="173"/>
      <c r="G4" s="173"/>
      <c r="H4" s="173"/>
      <c r="I4" s="173"/>
      <c r="J4" s="173"/>
    </row>
    <row r="5" spans="1:10" s="13" customFormat="1" ht="182.25" customHeight="1" thickBot="1" thickTop="1">
      <c r="A5" s="8" t="s">
        <v>2</v>
      </c>
      <c r="B5" s="9" t="s">
        <v>3</v>
      </c>
      <c r="C5" s="10" t="s">
        <v>4</v>
      </c>
      <c r="D5" s="11" t="s">
        <v>5</v>
      </c>
      <c r="E5" s="11" t="s">
        <v>0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</row>
    <row r="6" spans="1:10" s="15" customFormat="1" ht="16.5" thickBot="1" thickTop="1">
      <c r="A6" s="6">
        <v>1</v>
      </c>
      <c r="B6" s="6">
        <v>2</v>
      </c>
      <c r="C6" s="6">
        <v>3</v>
      </c>
      <c r="D6" s="6">
        <v>4</v>
      </c>
      <c r="E6" s="6">
        <v>5</v>
      </c>
      <c r="F6" s="14">
        <v>6</v>
      </c>
      <c r="G6" s="14">
        <v>7</v>
      </c>
      <c r="H6" s="14">
        <v>8</v>
      </c>
      <c r="I6" s="14">
        <v>9</v>
      </c>
      <c r="J6" s="14">
        <v>10</v>
      </c>
    </row>
    <row r="7" spans="1:10" s="16" customFormat="1" ht="18.75" customHeight="1" thickBot="1" thickTop="1">
      <c r="A7" s="174" t="s">
        <v>120</v>
      </c>
      <c r="B7" s="174"/>
      <c r="C7" s="174"/>
      <c r="D7" s="174"/>
      <c r="E7" s="174"/>
      <c r="F7" s="174"/>
      <c r="G7" s="174"/>
      <c r="H7" s="174"/>
      <c r="I7" s="174"/>
      <c r="J7" s="174"/>
    </row>
    <row r="8" spans="1:10" s="16" customFormat="1" ht="18.75" customHeight="1" thickBot="1" thickTop="1">
      <c r="A8" s="174" t="s">
        <v>12</v>
      </c>
      <c r="B8" s="174"/>
      <c r="C8" s="174"/>
      <c r="D8" s="174"/>
      <c r="E8" s="174"/>
      <c r="F8" s="174"/>
      <c r="G8" s="174"/>
      <c r="H8" s="174"/>
      <c r="I8" s="174"/>
      <c r="J8" s="174"/>
    </row>
    <row r="9" spans="1:10" ht="16.5" customHeight="1" thickBot="1" thickTop="1">
      <c r="A9" s="17">
        <v>1</v>
      </c>
      <c r="B9" s="18" t="s">
        <v>13</v>
      </c>
      <c r="C9" s="19" t="s">
        <v>14</v>
      </c>
      <c r="D9" s="17">
        <v>23</v>
      </c>
      <c r="E9" s="20" t="s">
        <v>121</v>
      </c>
      <c r="F9" s="21"/>
      <c r="G9" s="20">
        <f>E9/20</f>
        <v>12</v>
      </c>
      <c r="H9" s="21"/>
      <c r="I9" s="17">
        <v>23</v>
      </c>
      <c r="J9" s="21"/>
    </row>
    <row r="10" spans="1:10" s="16" customFormat="1" ht="16.5" customHeight="1" thickBot="1" thickTop="1">
      <c r="A10" s="175" t="s">
        <v>6</v>
      </c>
      <c r="B10" s="175"/>
      <c r="C10" s="22"/>
      <c r="D10" s="23">
        <f>SUM(D9:D9)</f>
        <v>23</v>
      </c>
      <c r="E10" s="24">
        <v>240</v>
      </c>
      <c r="F10" s="25">
        <f>SUM(F9:F9)</f>
        <v>0</v>
      </c>
      <c r="G10" s="25">
        <f>SUM(G9:G9)</f>
        <v>12</v>
      </c>
      <c r="H10" s="25">
        <f>SUM(H9:H9)</f>
        <v>0</v>
      </c>
      <c r="I10" s="25">
        <f>SUM(I9:I9)</f>
        <v>23</v>
      </c>
      <c r="J10" s="25">
        <f>SUM(J9:J9)</f>
        <v>0</v>
      </c>
    </row>
    <row r="11" spans="1:10" ht="16.5" customHeight="1" thickBot="1" thickTop="1">
      <c r="A11" s="174" t="s">
        <v>15</v>
      </c>
      <c r="B11" s="174"/>
      <c r="C11" s="174"/>
      <c r="D11" s="174"/>
      <c r="E11" s="174"/>
      <c r="F11" s="174"/>
      <c r="G11" s="174"/>
      <c r="H11" s="174"/>
      <c r="I11" s="174"/>
      <c r="J11" s="174"/>
    </row>
    <row r="12" spans="1:10" ht="16.5" customHeight="1" thickBot="1" thickTop="1">
      <c r="A12" s="17">
        <v>1</v>
      </c>
      <c r="B12" s="26" t="s">
        <v>13</v>
      </c>
      <c r="C12" s="27" t="s">
        <v>16</v>
      </c>
      <c r="D12" s="28">
        <v>22</v>
      </c>
      <c r="E12" s="29" t="s">
        <v>121</v>
      </c>
      <c r="F12" s="32"/>
      <c r="G12" s="20">
        <f>E12/20</f>
        <v>12</v>
      </c>
      <c r="H12" s="21"/>
      <c r="I12" s="17">
        <v>22</v>
      </c>
      <c r="J12" s="21"/>
    </row>
    <row r="13" spans="1:16" s="16" customFormat="1" ht="16.5" customHeight="1" thickBot="1" thickTop="1">
      <c r="A13" s="175" t="s">
        <v>6</v>
      </c>
      <c r="B13" s="175"/>
      <c r="C13" s="33"/>
      <c r="D13" s="34">
        <f>SUM(D12:D12)</f>
        <v>22</v>
      </c>
      <c r="E13" s="35">
        <v>240</v>
      </c>
      <c r="F13" s="23">
        <f>SUM(F12:F12)</f>
        <v>0</v>
      </c>
      <c r="G13" s="25">
        <f>SUM(G12:G12)</f>
        <v>12</v>
      </c>
      <c r="H13" s="25">
        <f>SUM(H12:H12)</f>
        <v>0</v>
      </c>
      <c r="I13" s="25">
        <f>SUM(I12:I12)</f>
        <v>22</v>
      </c>
      <c r="J13" s="25">
        <f>SUM(J12:J12)</f>
        <v>0</v>
      </c>
      <c r="K13" s="36"/>
      <c r="L13" s="36"/>
      <c r="M13" s="36"/>
      <c r="N13" s="36"/>
      <c r="O13" s="36"/>
      <c r="P13" s="36"/>
    </row>
    <row r="14" spans="1:16" ht="16.5" customHeight="1" thickBot="1" thickTop="1">
      <c r="A14" s="179" t="s">
        <v>17</v>
      </c>
      <c r="B14" s="179"/>
      <c r="C14" s="179"/>
      <c r="D14" s="179"/>
      <c r="E14" s="179"/>
      <c r="F14" s="179"/>
      <c r="G14" s="179"/>
      <c r="H14" s="179"/>
      <c r="I14" s="179"/>
      <c r="J14" s="179"/>
      <c r="K14" s="36"/>
      <c r="L14" s="36"/>
      <c r="M14" s="36"/>
      <c r="N14" s="36"/>
      <c r="O14" s="36"/>
      <c r="P14" s="37"/>
    </row>
    <row r="15" spans="1:16" ht="16.5" customHeight="1" thickBot="1" thickTop="1">
      <c r="A15" s="17">
        <v>1</v>
      </c>
      <c r="B15" s="38" t="s">
        <v>13</v>
      </c>
      <c r="C15" s="19" t="s">
        <v>18</v>
      </c>
      <c r="D15" s="17">
        <v>10</v>
      </c>
      <c r="E15" s="20" t="s">
        <v>122</v>
      </c>
      <c r="F15" s="39"/>
      <c r="G15" s="20">
        <f>E15/20</f>
        <v>6</v>
      </c>
      <c r="H15" s="21"/>
      <c r="I15" s="17">
        <v>10</v>
      </c>
      <c r="J15" s="21"/>
      <c r="K15" s="37"/>
      <c r="L15" s="37"/>
      <c r="M15" s="37"/>
      <c r="N15" s="37"/>
      <c r="O15" s="37"/>
      <c r="P15" s="37"/>
    </row>
    <row r="16" spans="1:10" s="16" customFormat="1" ht="16.5" customHeight="1" thickBot="1" thickTop="1">
      <c r="A16" s="175" t="s">
        <v>6</v>
      </c>
      <c r="B16" s="175"/>
      <c r="C16" s="22"/>
      <c r="D16" s="23">
        <f>SUM(D15:D15)</f>
        <v>10</v>
      </c>
      <c r="E16" s="24">
        <v>120</v>
      </c>
      <c r="F16" s="25">
        <f>SUM(F15:F15)</f>
        <v>0</v>
      </c>
      <c r="G16" s="25">
        <f>SUM(G15:G15)</f>
        <v>6</v>
      </c>
      <c r="H16" s="25">
        <f>SUM(H15:H15)</f>
        <v>0</v>
      </c>
      <c r="I16" s="25">
        <f>SUM(I15:I15)</f>
        <v>10</v>
      </c>
      <c r="J16" s="25"/>
    </row>
    <row r="17" spans="1:10" ht="16.5" customHeight="1" thickBot="1" thickTop="1">
      <c r="A17" s="174" t="s">
        <v>19</v>
      </c>
      <c r="B17" s="174"/>
      <c r="C17" s="174"/>
      <c r="D17" s="174"/>
      <c r="E17" s="174"/>
      <c r="F17" s="174"/>
      <c r="G17" s="174"/>
      <c r="H17" s="174"/>
      <c r="I17" s="174"/>
      <c r="J17" s="174"/>
    </row>
    <row r="18" spans="1:11" ht="16.5" customHeight="1" thickBot="1" thickTop="1">
      <c r="A18" s="40">
        <v>1</v>
      </c>
      <c r="B18" s="41" t="s">
        <v>20</v>
      </c>
      <c r="C18" s="42" t="s">
        <v>21</v>
      </c>
      <c r="D18" s="43">
        <v>12</v>
      </c>
      <c r="E18" s="44" t="s">
        <v>123</v>
      </c>
      <c r="F18" s="30"/>
      <c r="G18" s="20">
        <f>E18/20</f>
        <v>9</v>
      </c>
      <c r="H18" s="31"/>
      <c r="I18" s="137">
        <v>12</v>
      </c>
      <c r="J18" s="170"/>
      <c r="K18" s="155"/>
    </row>
    <row r="19" spans="1:11" ht="16.5" customHeight="1" thickBot="1" thickTop="1">
      <c r="A19" s="45">
        <v>2</v>
      </c>
      <c r="B19" s="41" t="s">
        <v>22</v>
      </c>
      <c r="C19" s="42" t="s">
        <v>23</v>
      </c>
      <c r="D19" s="43">
        <v>12</v>
      </c>
      <c r="E19" s="44" t="s">
        <v>123</v>
      </c>
      <c r="F19" s="30"/>
      <c r="G19" s="20">
        <f>E19/20</f>
        <v>9</v>
      </c>
      <c r="H19" s="31"/>
      <c r="I19" s="137">
        <v>12</v>
      </c>
      <c r="J19" s="169"/>
      <c r="K19" s="155"/>
    </row>
    <row r="20" spans="1:10" ht="16.5" customHeight="1" thickBot="1" thickTop="1">
      <c r="A20" s="45">
        <v>3</v>
      </c>
      <c r="B20" s="46" t="s">
        <v>24</v>
      </c>
      <c r="C20" s="47" t="s">
        <v>25</v>
      </c>
      <c r="D20" s="48">
        <v>10</v>
      </c>
      <c r="E20" s="49" t="s">
        <v>122</v>
      </c>
      <c r="F20" s="30"/>
      <c r="G20" s="20">
        <f>E20/20</f>
        <v>6</v>
      </c>
      <c r="H20" s="31"/>
      <c r="I20" s="137">
        <v>10</v>
      </c>
      <c r="J20" s="168"/>
    </row>
    <row r="21" spans="1:10" s="16" customFormat="1" ht="16.5" customHeight="1" thickBot="1" thickTop="1">
      <c r="A21" s="180" t="s">
        <v>6</v>
      </c>
      <c r="B21" s="180"/>
      <c r="C21" s="50"/>
      <c r="D21" s="51">
        <f>SUM(D18:D20)</f>
        <v>34</v>
      </c>
      <c r="E21" s="51">
        <v>480</v>
      </c>
      <c r="F21" s="53">
        <f>SUM(F18:F20)</f>
        <v>0</v>
      </c>
      <c r="G21" s="142">
        <f>SUM(G18:G20)</f>
        <v>24</v>
      </c>
      <c r="H21" s="53">
        <f>SUM(H18:H20)</f>
        <v>0</v>
      </c>
      <c r="I21" s="53">
        <f>SUM(I18:I20)</f>
        <v>34</v>
      </c>
      <c r="J21" s="53">
        <f>SUM(J18:J20)</f>
        <v>0</v>
      </c>
    </row>
    <row r="22" spans="1:10" ht="16.5" customHeight="1" thickBot="1" thickTop="1">
      <c r="A22" s="174" t="s">
        <v>26</v>
      </c>
      <c r="B22" s="174"/>
      <c r="C22" s="174"/>
      <c r="D22" s="174"/>
      <c r="E22" s="174"/>
      <c r="F22" s="174"/>
      <c r="G22" s="174"/>
      <c r="H22" s="174"/>
      <c r="I22" s="174"/>
      <c r="J22" s="174"/>
    </row>
    <row r="23" spans="1:10" ht="16.5" customHeight="1" thickBot="1" thickTop="1">
      <c r="A23" s="40">
        <v>1</v>
      </c>
      <c r="B23" s="54" t="s">
        <v>27</v>
      </c>
      <c r="C23" s="55" t="s">
        <v>28</v>
      </c>
      <c r="D23" s="40">
        <v>2</v>
      </c>
      <c r="E23" s="56" t="s">
        <v>124</v>
      </c>
      <c r="F23" s="57">
        <v>2</v>
      </c>
      <c r="G23" s="20">
        <f>E23/20</f>
        <v>1</v>
      </c>
      <c r="H23" s="21"/>
      <c r="I23" s="40">
        <v>2</v>
      </c>
      <c r="J23" s="21"/>
    </row>
    <row r="24" spans="1:10" ht="16.5" customHeight="1" thickBot="1" thickTop="1">
      <c r="A24" s="45">
        <v>2</v>
      </c>
      <c r="B24" s="58" t="s">
        <v>29</v>
      </c>
      <c r="C24" s="59" t="s">
        <v>30</v>
      </c>
      <c r="D24" s="45">
        <v>2</v>
      </c>
      <c r="E24" s="60" t="s">
        <v>124</v>
      </c>
      <c r="F24" s="61">
        <v>2</v>
      </c>
      <c r="G24" s="20">
        <f>E24/20</f>
        <v>1</v>
      </c>
      <c r="H24" s="62"/>
      <c r="I24" s="45">
        <v>2</v>
      </c>
      <c r="J24" s="62"/>
    </row>
    <row r="25" spans="1:10" ht="16.5" customHeight="1" thickBot="1" thickTop="1">
      <c r="A25" s="45">
        <v>3</v>
      </c>
      <c r="B25" s="58" t="s">
        <v>31</v>
      </c>
      <c r="C25" s="59" t="s">
        <v>32</v>
      </c>
      <c r="D25" s="45">
        <v>2</v>
      </c>
      <c r="E25" s="60" t="s">
        <v>124</v>
      </c>
      <c r="F25" s="61">
        <v>2</v>
      </c>
      <c r="G25" s="20">
        <f>E25/20</f>
        <v>1</v>
      </c>
      <c r="H25" s="62"/>
      <c r="I25" s="45">
        <v>2</v>
      </c>
      <c r="J25" s="62"/>
    </row>
    <row r="26" spans="1:10" ht="16.5" customHeight="1" thickBot="1" thickTop="1">
      <c r="A26" s="45">
        <v>4</v>
      </c>
      <c r="B26" s="58" t="s">
        <v>33</v>
      </c>
      <c r="C26" s="59" t="s">
        <v>34</v>
      </c>
      <c r="D26" s="45">
        <v>2</v>
      </c>
      <c r="E26" s="60" t="s">
        <v>124</v>
      </c>
      <c r="F26" s="61">
        <v>2</v>
      </c>
      <c r="G26" s="20">
        <f>E26/20</f>
        <v>1</v>
      </c>
      <c r="H26" s="62"/>
      <c r="I26" s="45">
        <v>2</v>
      </c>
      <c r="J26" s="62"/>
    </row>
    <row r="27" spans="1:10" s="16" customFormat="1" ht="16.5" customHeight="1" thickBot="1" thickTop="1">
      <c r="A27" s="181" t="s">
        <v>6</v>
      </c>
      <c r="B27" s="181"/>
      <c r="C27" s="50"/>
      <c r="D27" s="51">
        <f>SUM(D23:D26)</f>
        <v>8</v>
      </c>
      <c r="E27" s="52">
        <v>80</v>
      </c>
      <c r="F27" s="53">
        <f>SUM(F23:F26)</f>
        <v>8</v>
      </c>
      <c r="G27" s="142" t="s">
        <v>132</v>
      </c>
      <c r="H27" s="53">
        <f>SUM(H23:H26)</f>
        <v>0</v>
      </c>
      <c r="I27" s="53">
        <f>SUM(I23:I26)</f>
        <v>8</v>
      </c>
      <c r="J27" s="53">
        <f>SUM(J23:J26)</f>
        <v>0</v>
      </c>
    </row>
    <row r="28" spans="1:10" s="16" customFormat="1" ht="16.5" customHeight="1" thickBot="1" thickTop="1">
      <c r="A28" s="174" t="s">
        <v>35</v>
      </c>
      <c r="B28" s="174"/>
      <c r="C28" s="174"/>
      <c r="D28" s="174"/>
      <c r="E28" s="174"/>
      <c r="F28" s="174"/>
      <c r="G28" s="174"/>
      <c r="H28" s="174"/>
      <c r="I28" s="174"/>
      <c r="J28" s="174"/>
    </row>
    <row r="29" spans="1:10" ht="16.5" customHeight="1" thickBot="1" thickTop="1">
      <c r="A29" s="40">
        <v>1</v>
      </c>
      <c r="B29" s="54" t="s">
        <v>36</v>
      </c>
      <c r="C29" s="55" t="s">
        <v>37</v>
      </c>
      <c r="D29" s="40">
        <v>2</v>
      </c>
      <c r="E29" s="56" t="s">
        <v>125</v>
      </c>
      <c r="F29" s="57"/>
      <c r="G29" s="20">
        <f aca="true" t="shared" si="0" ref="G29:G34">E29/20</f>
        <v>1.5</v>
      </c>
      <c r="H29" s="21"/>
      <c r="I29" s="40">
        <v>1</v>
      </c>
      <c r="J29" s="21"/>
    </row>
    <row r="30" spans="1:10" ht="18" customHeight="1" thickBot="1" thickTop="1">
      <c r="A30" s="45">
        <v>2</v>
      </c>
      <c r="B30" s="134" t="s">
        <v>38</v>
      </c>
      <c r="C30" s="59" t="s">
        <v>39</v>
      </c>
      <c r="D30" s="45">
        <v>4</v>
      </c>
      <c r="E30" s="60" t="s">
        <v>126</v>
      </c>
      <c r="F30" s="61"/>
      <c r="G30" s="20">
        <f t="shared" si="0"/>
        <v>2.25</v>
      </c>
      <c r="H30" s="62"/>
      <c r="I30" s="45">
        <v>3</v>
      </c>
      <c r="J30" s="62"/>
    </row>
    <row r="31" spans="1:10" ht="16.5" customHeight="1" thickBot="1" thickTop="1">
      <c r="A31" s="45">
        <v>3</v>
      </c>
      <c r="B31" s="58" t="s">
        <v>40</v>
      </c>
      <c r="C31" s="59" t="s">
        <v>41</v>
      </c>
      <c r="D31" s="45">
        <v>5</v>
      </c>
      <c r="E31" s="60" t="s">
        <v>127</v>
      </c>
      <c r="F31" s="61"/>
      <c r="G31" s="20">
        <f t="shared" si="0"/>
        <v>3</v>
      </c>
      <c r="H31" s="62"/>
      <c r="I31" s="45">
        <v>4</v>
      </c>
      <c r="J31" s="62"/>
    </row>
    <row r="32" spans="1:10" ht="16.5" customHeight="1" thickBot="1" thickTop="1">
      <c r="A32" s="45">
        <v>4</v>
      </c>
      <c r="B32" s="58" t="s">
        <v>42</v>
      </c>
      <c r="C32" s="59" t="s">
        <v>43</v>
      </c>
      <c r="D32" s="45">
        <v>1</v>
      </c>
      <c r="E32" s="60" t="s">
        <v>128</v>
      </c>
      <c r="F32" s="61"/>
      <c r="G32" s="20">
        <f t="shared" si="0"/>
        <v>0.75</v>
      </c>
      <c r="H32" s="62"/>
      <c r="I32" s="45">
        <v>1</v>
      </c>
      <c r="J32" s="62"/>
    </row>
    <row r="33" spans="1:10" ht="16.5" customHeight="1" thickBot="1" thickTop="1">
      <c r="A33" s="63">
        <v>5</v>
      </c>
      <c r="B33" s="64" t="s">
        <v>44</v>
      </c>
      <c r="C33" s="65" t="s">
        <v>45</v>
      </c>
      <c r="D33" s="63">
        <v>1</v>
      </c>
      <c r="E33" s="66" t="s">
        <v>128</v>
      </c>
      <c r="F33" s="67"/>
      <c r="G33" s="20">
        <f t="shared" si="0"/>
        <v>0.75</v>
      </c>
      <c r="H33" s="68"/>
      <c r="I33" s="63">
        <v>1</v>
      </c>
      <c r="J33" s="68"/>
    </row>
    <row r="34" spans="1:10" ht="16.5" customHeight="1" thickBot="1" thickTop="1">
      <c r="A34" s="63">
        <v>6</v>
      </c>
      <c r="B34" s="64" t="s">
        <v>46</v>
      </c>
      <c r="C34" s="65" t="s">
        <v>47</v>
      </c>
      <c r="D34" s="63">
        <v>5</v>
      </c>
      <c r="E34" s="66" t="s">
        <v>127</v>
      </c>
      <c r="F34" s="67"/>
      <c r="G34" s="20">
        <f t="shared" si="0"/>
        <v>3</v>
      </c>
      <c r="H34" s="68"/>
      <c r="I34" s="63">
        <v>5</v>
      </c>
      <c r="J34" s="68"/>
    </row>
    <row r="35" spans="1:10" s="16" customFormat="1" ht="16.5" customHeight="1" thickBot="1" thickTop="1">
      <c r="A35" s="175" t="s">
        <v>6</v>
      </c>
      <c r="B35" s="175"/>
      <c r="C35" s="22"/>
      <c r="D35" s="23">
        <f>SUM(D29:D34)</f>
        <v>18</v>
      </c>
      <c r="E35" s="133" t="s">
        <v>133</v>
      </c>
      <c r="F35" s="25">
        <f>SUM(F29:F34)</f>
        <v>0</v>
      </c>
      <c r="G35" s="23">
        <f>SUM(G29:G34)</f>
        <v>11.25</v>
      </c>
      <c r="H35" s="25">
        <f>SUM(H29:H34)</f>
        <v>0</v>
      </c>
      <c r="I35" s="25">
        <f>SUM(I29:I34)</f>
        <v>15</v>
      </c>
      <c r="J35" s="25"/>
    </row>
    <row r="36" spans="1:10" ht="16.5" customHeight="1" thickBot="1" thickTop="1">
      <c r="A36" s="182" t="s">
        <v>48</v>
      </c>
      <c r="B36" s="182"/>
      <c r="C36" s="182"/>
      <c r="D36" s="182"/>
      <c r="E36" s="182"/>
      <c r="F36" s="182"/>
      <c r="G36" s="182"/>
      <c r="H36" s="182"/>
      <c r="I36" s="182"/>
      <c r="J36" s="182"/>
    </row>
    <row r="37" spans="1:10" ht="16.5" customHeight="1" thickBot="1" thickTop="1">
      <c r="A37" s="17">
        <v>1</v>
      </c>
      <c r="B37" s="18" t="s">
        <v>49</v>
      </c>
      <c r="C37" s="69" t="s">
        <v>50</v>
      </c>
      <c r="D37" s="17">
        <v>2</v>
      </c>
      <c r="E37" s="20" t="s">
        <v>125</v>
      </c>
      <c r="F37" s="70"/>
      <c r="G37" s="20">
        <f>E37/20</f>
        <v>1.5</v>
      </c>
      <c r="H37" s="71"/>
      <c r="I37" s="17">
        <v>1</v>
      </c>
      <c r="J37" s="71"/>
    </row>
    <row r="38" spans="1:10" ht="16.5" customHeight="1" thickBot="1" thickTop="1">
      <c r="A38" s="45">
        <v>2</v>
      </c>
      <c r="B38" s="58" t="s">
        <v>51</v>
      </c>
      <c r="C38" s="72" t="s">
        <v>52</v>
      </c>
      <c r="D38" s="45">
        <v>4</v>
      </c>
      <c r="E38" s="60" t="s">
        <v>127</v>
      </c>
      <c r="F38" s="73"/>
      <c r="G38" s="20">
        <f>E38/20</f>
        <v>3</v>
      </c>
      <c r="H38" s="74"/>
      <c r="I38" s="45">
        <v>5</v>
      </c>
      <c r="J38" s="74"/>
    </row>
    <row r="39" spans="1:10" ht="16.5" customHeight="1" thickBot="1" thickTop="1">
      <c r="A39" s="45">
        <v>3</v>
      </c>
      <c r="B39" s="58" t="s">
        <v>53</v>
      </c>
      <c r="C39" s="72" t="s">
        <v>54</v>
      </c>
      <c r="D39" s="45">
        <v>2</v>
      </c>
      <c r="E39" s="60" t="s">
        <v>125</v>
      </c>
      <c r="F39" s="73"/>
      <c r="G39" s="20">
        <f>E39/20</f>
        <v>1.5</v>
      </c>
      <c r="H39" s="74"/>
      <c r="I39" s="45">
        <v>2</v>
      </c>
      <c r="J39" s="74"/>
    </row>
    <row r="40" spans="1:10" ht="16.5" customHeight="1" thickBot="1" thickTop="1">
      <c r="A40" s="45">
        <v>4</v>
      </c>
      <c r="B40" s="58" t="s">
        <v>129</v>
      </c>
      <c r="C40" s="72" t="s">
        <v>55</v>
      </c>
      <c r="D40" s="45">
        <v>2</v>
      </c>
      <c r="E40" s="60" t="s">
        <v>125</v>
      </c>
      <c r="F40" s="73"/>
      <c r="G40" s="20">
        <f>E40/20</f>
        <v>1.5</v>
      </c>
      <c r="H40" s="74"/>
      <c r="I40" s="45">
        <v>2</v>
      </c>
      <c r="J40" s="74"/>
    </row>
    <row r="41" spans="1:10" s="16" customFormat="1" ht="16.5" customHeight="1" thickBot="1" thickTop="1">
      <c r="A41" s="183" t="s">
        <v>6</v>
      </c>
      <c r="B41" s="183"/>
      <c r="C41" s="22"/>
      <c r="D41" s="23">
        <f>SUM(D37:D40)</f>
        <v>10</v>
      </c>
      <c r="E41" s="24">
        <v>150</v>
      </c>
      <c r="F41" s="25">
        <f>SUM(F37:F40)</f>
        <v>0</v>
      </c>
      <c r="G41" s="23">
        <f>SUM(G36:G40)</f>
        <v>7.5</v>
      </c>
      <c r="H41" s="25">
        <f>SUM(H37:H40)</f>
        <v>0</v>
      </c>
      <c r="I41" s="25">
        <f>SUM(I37:I40)</f>
        <v>10</v>
      </c>
      <c r="J41" s="25">
        <f>SUM(J37:J40)</f>
        <v>0</v>
      </c>
    </row>
    <row r="42" spans="1:10" ht="16.5" customHeight="1" thickBot="1" thickTop="1">
      <c r="A42" s="174" t="s">
        <v>56</v>
      </c>
      <c r="B42" s="174"/>
      <c r="C42" s="174"/>
      <c r="D42" s="174"/>
      <c r="E42" s="174"/>
      <c r="F42" s="174"/>
      <c r="G42" s="174"/>
      <c r="H42" s="174"/>
      <c r="I42" s="174"/>
      <c r="J42" s="174"/>
    </row>
    <row r="43" spans="1:11" ht="16.5" customHeight="1" thickBot="1" thickTop="1">
      <c r="A43" s="17">
        <v>1</v>
      </c>
      <c r="B43" s="26" t="s">
        <v>57</v>
      </c>
      <c r="C43" s="75" t="s">
        <v>58</v>
      </c>
      <c r="D43" s="76">
        <v>1</v>
      </c>
      <c r="E43" s="77" t="s">
        <v>128</v>
      </c>
      <c r="F43" s="79"/>
      <c r="G43" s="20">
        <f>E43/20</f>
        <v>0.75</v>
      </c>
      <c r="H43" s="80"/>
      <c r="I43" s="76">
        <v>1</v>
      </c>
      <c r="J43" s="78"/>
      <c r="K43" s="155"/>
    </row>
    <row r="44" spans="1:10" ht="16.5" customHeight="1" thickBot="1" thickTop="1">
      <c r="A44" s="45">
        <v>2</v>
      </c>
      <c r="B44" s="81" t="s">
        <v>59</v>
      </c>
      <c r="C44" s="82" t="s">
        <v>60</v>
      </c>
      <c r="D44" s="83">
        <v>3</v>
      </c>
      <c r="E44" s="146" t="s">
        <v>130</v>
      </c>
      <c r="F44" s="85"/>
      <c r="G44" s="20">
        <f>E44/20</f>
        <v>2</v>
      </c>
      <c r="H44" s="86"/>
      <c r="I44" s="83">
        <v>3</v>
      </c>
      <c r="J44" s="156"/>
    </row>
    <row r="45" spans="1:11" ht="16.5" customHeight="1" thickBot="1" thickTop="1">
      <c r="A45" s="45">
        <v>3</v>
      </c>
      <c r="B45" s="81" t="s">
        <v>61</v>
      </c>
      <c r="C45" s="82" t="s">
        <v>62</v>
      </c>
      <c r="D45" s="83">
        <v>2</v>
      </c>
      <c r="E45" s="146" t="s">
        <v>125</v>
      </c>
      <c r="F45" s="85"/>
      <c r="G45" s="20">
        <f>E45/20</f>
        <v>1.5</v>
      </c>
      <c r="H45" s="86"/>
      <c r="I45" s="83">
        <v>2</v>
      </c>
      <c r="J45" s="84"/>
      <c r="K45" s="155"/>
    </row>
    <row r="46" spans="1:10" ht="16.5" customHeight="1" thickBot="1" thickTop="1">
      <c r="A46" s="45">
        <v>4</v>
      </c>
      <c r="B46" s="143" t="s">
        <v>63</v>
      </c>
      <c r="C46" s="82" t="s">
        <v>64</v>
      </c>
      <c r="D46" s="83">
        <v>2</v>
      </c>
      <c r="E46" s="146" t="s">
        <v>125</v>
      </c>
      <c r="F46" s="85"/>
      <c r="G46" s="20">
        <f>E46/20</f>
        <v>1.5</v>
      </c>
      <c r="H46" s="86"/>
      <c r="I46" s="83">
        <v>2</v>
      </c>
      <c r="J46" s="157"/>
    </row>
    <row r="47" spans="1:10" s="16" customFormat="1" ht="16.5" customHeight="1" thickBot="1" thickTop="1">
      <c r="A47" s="183" t="s">
        <v>6</v>
      </c>
      <c r="B47" s="183"/>
      <c r="C47" s="22"/>
      <c r="D47" s="23">
        <f>SUM(D43:D46)</f>
        <v>8</v>
      </c>
      <c r="E47" s="24">
        <v>115</v>
      </c>
      <c r="F47" s="25"/>
      <c r="G47" s="133">
        <f>SUM(G43:G46)</f>
        <v>5.75</v>
      </c>
      <c r="H47" s="25">
        <f>SUM(H43:H46)</f>
        <v>0</v>
      </c>
      <c r="I47" s="25">
        <f>SUM(I43:I46)</f>
        <v>8</v>
      </c>
      <c r="J47" s="25"/>
    </row>
    <row r="48" spans="1:10" ht="16.5" customHeight="1" thickBot="1" thickTop="1">
      <c r="A48" s="184" t="s">
        <v>65</v>
      </c>
      <c r="B48" s="184"/>
      <c r="C48" s="184"/>
      <c r="D48" s="184"/>
      <c r="E48" s="184"/>
      <c r="F48" s="184"/>
      <c r="G48" s="184"/>
      <c r="H48" s="184"/>
      <c r="I48" s="184"/>
      <c r="J48" s="184"/>
    </row>
    <row r="49" spans="1:10" ht="21" customHeight="1" thickBot="1" thickTop="1">
      <c r="A49" s="40">
        <v>1</v>
      </c>
      <c r="B49" s="154" t="s">
        <v>66</v>
      </c>
      <c r="C49" s="87" t="s">
        <v>67</v>
      </c>
      <c r="D49" s="40">
        <v>2</v>
      </c>
      <c r="E49" s="56" t="s">
        <v>125</v>
      </c>
      <c r="F49" s="88">
        <v>2</v>
      </c>
      <c r="G49" s="20">
        <f>E49/20</f>
        <v>1.5</v>
      </c>
      <c r="H49" s="71"/>
      <c r="I49" s="40">
        <v>2</v>
      </c>
      <c r="J49" s="71"/>
    </row>
    <row r="50" spans="1:10" ht="16.5" customHeight="1" thickBot="1" thickTop="1">
      <c r="A50" s="45">
        <v>2</v>
      </c>
      <c r="B50" s="58" t="s">
        <v>68</v>
      </c>
      <c r="C50" s="72" t="s">
        <v>69</v>
      </c>
      <c r="D50" s="45">
        <v>2</v>
      </c>
      <c r="E50" s="60" t="s">
        <v>125</v>
      </c>
      <c r="F50" s="89">
        <v>3</v>
      </c>
      <c r="G50" s="20">
        <f>E50/20</f>
        <v>1.5</v>
      </c>
      <c r="H50" s="74"/>
      <c r="I50" s="45">
        <v>3</v>
      </c>
      <c r="J50" s="74"/>
    </row>
    <row r="51" spans="1:10" ht="16.5" customHeight="1" thickBot="1" thickTop="1">
      <c r="A51" s="45">
        <v>3</v>
      </c>
      <c r="B51" s="58" t="s">
        <v>70</v>
      </c>
      <c r="C51" s="72" t="s">
        <v>71</v>
      </c>
      <c r="D51" s="45">
        <v>2</v>
      </c>
      <c r="E51" s="60" t="s">
        <v>125</v>
      </c>
      <c r="F51" s="89">
        <v>2</v>
      </c>
      <c r="G51" s="20">
        <f>E51/20</f>
        <v>1.5</v>
      </c>
      <c r="H51" s="74"/>
      <c r="I51" s="45">
        <v>2</v>
      </c>
      <c r="J51" s="74"/>
    </row>
    <row r="52" spans="1:10" ht="16.5" customHeight="1" thickBot="1" thickTop="1">
      <c r="A52" s="45">
        <v>4</v>
      </c>
      <c r="B52" s="58" t="s">
        <v>72</v>
      </c>
      <c r="C52" s="72" t="s">
        <v>73</v>
      </c>
      <c r="D52" s="45">
        <v>2</v>
      </c>
      <c r="E52" s="60" t="s">
        <v>125</v>
      </c>
      <c r="F52" s="89">
        <v>2</v>
      </c>
      <c r="G52" s="20">
        <f>E52/20</f>
        <v>1.5</v>
      </c>
      <c r="H52" s="74"/>
      <c r="I52" s="45">
        <v>2</v>
      </c>
      <c r="J52" s="74"/>
    </row>
    <row r="53" spans="1:10" ht="16.5" customHeight="1" thickBot="1" thickTop="1">
      <c r="A53" s="45">
        <v>5</v>
      </c>
      <c r="B53" s="58" t="s">
        <v>74</v>
      </c>
      <c r="C53" s="72" t="s">
        <v>75</v>
      </c>
      <c r="D53" s="45">
        <v>2</v>
      </c>
      <c r="E53" s="60" t="s">
        <v>125</v>
      </c>
      <c r="F53" s="89">
        <v>2</v>
      </c>
      <c r="G53" s="20">
        <f>E53/20</f>
        <v>1.5</v>
      </c>
      <c r="H53" s="74"/>
      <c r="I53" s="45">
        <v>2</v>
      </c>
      <c r="J53" s="74"/>
    </row>
    <row r="54" spans="1:10" s="16" customFormat="1" ht="16.5" customHeight="1" thickBot="1" thickTop="1">
      <c r="A54" s="183" t="s">
        <v>6</v>
      </c>
      <c r="B54" s="183"/>
      <c r="C54" s="22"/>
      <c r="D54" s="23">
        <f>SUM(D49:D53)</f>
        <v>10</v>
      </c>
      <c r="E54" s="24">
        <v>150</v>
      </c>
      <c r="F54" s="25">
        <f>SUM(F49:F53)</f>
        <v>11</v>
      </c>
      <c r="G54" s="23">
        <f>SUM(G49:G53)</f>
        <v>7.5</v>
      </c>
      <c r="H54" s="25">
        <f>SUM(H49:H53)</f>
        <v>0</v>
      </c>
      <c r="I54" s="25">
        <f>SUM(I49:I53)</f>
        <v>11</v>
      </c>
      <c r="J54" s="25">
        <f>SUM(J49:J53)</f>
        <v>0</v>
      </c>
    </row>
    <row r="55" spans="1:10" ht="16.5" customHeight="1" thickBot="1" thickTop="1">
      <c r="A55" s="174" t="s">
        <v>76</v>
      </c>
      <c r="B55" s="174"/>
      <c r="C55" s="174"/>
      <c r="D55" s="174"/>
      <c r="E55" s="174"/>
      <c r="F55" s="174"/>
      <c r="G55" s="174"/>
      <c r="H55" s="174"/>
      <c r="I55" s="174"/>
      <c r="J55" s="174"/>
    </row>
    <row r="56" spans="1:10" ht="16.5" customHeight="1" thickBot="1" thickTop="1">
      <c r="A56" s="130">
        <v>1</v>
      </c>
      <c r="B56" s="81" t="s">
        <v>77</v>
      </c>
      <c r="C56" s="82" t="s">
        <v>78</v>
      </c>
      <c r="D56" s="76">
        <v>2</v>
      </c>
      <c r="E56" s="77" t="s">
        <v>125</v>
      </c>
      <c r="F56" s="90">
        <v>2</v>
      </c>
      <c r="G56" s="20">
        <f>E56/20</f>
        <v>1.5</v>
      </c>
      <c r="H56" s="80"/>
      <c r="I56" s="158"/>
      <c r="J56" s="159"/>
    </row>
    <row r="57" spans="1:10" ht="17.25" customHeight="1" thickBot="1" thickTop="1">
      <c r="A57" s="6">
        <v>2</v>
      </c>
      <c r="B57" s="153" t="s">
        <v>79</v>
      </c>
      <c r="C57" s="132" t="s">
        <v>80</v>
      </c>
      <c r="D57" s="83">
        <v>3</v>
      </c>
      <c r="E57" s="146" t="s">
        <v>125</v>
      </c>
      <c r="F57" s="91">
        <v>3</v>
      </c>
      <c r="G57" s="20">
        <f>E57/20</f>
        <v>1.5</v>
      </c>
      <c r="H57" s="86"/>
      <c r="I57" s="160"/>
      <c r="J57" s="161"/>
    </row>
    <row r="58" spans="1:10" ht="16.5" customHeight="1" thickBot="1" thickTop="1">
      <c r="A58" s="6">
        <v>3</v>
      </c>
      <c r="B58" s="131" t="s">
        <v>81</v>
      </c>
      <c r="C58" s="132" t="s">
        <v>82</v>
      </c>
      <c r="D58" s="83">
        <v>2</v>
      </c>
      <c r="E58" s="146" t="s">
        <v>125</v>
      </c>
      <c r="F58" s="91">
        <v>2</v>
      </c>
      <c r="G58" s="20">
        <f>E58/20</f>
        <v>1.5</v>
      </c>
      <c r="H58" s="86"/>
      <c r="I58" s="160"/>
      <c r="J58" s="161"/>
    </row>
    <row r="59" spans="1:10" ht="16.5" customHeight="1" thickBot="1" thickTop="1">
      <c r="A59" s="6">
        <v>4</v>
      </c>
      <c r="B59" s="131" t="s">
        <v>83</v>
      </c>
      <c r="C59" s="132" t="s">
        <v>84</v>
      </c>
      <c r="D59" s="83">
        <v>2</v>
      </c>
      <c r="E59" s="146" t="s">
        <v>125</v>
      </c>
      <c r="F59" s="91">
        <v>2</v>
      </c>
      <c r="G59" s="20">
        <f>E59/20</f>
        <v>1.5</v>
      </c>
      <c r="H59" s="86"/>
      <c r="I59" s="160"/>
      <c r="J59" s="161"/>
    </row>
    <row r="60" spans="1:10" ht="16.5" customHeight="1" thickBot="1" thickTop="1">
      <c r="A60" s="6">
        <v>5</v>
      </c>
      <c r="B60" s="131" t="s">
        <v>85</v>
      </c>
      <c r="C60" s="132" t="s">
        <v>86</v>
      </c>
      <c r="D60" s="83">
        <v>2</v>
      </c>
      <c r="E60" s="146" t="s">
        <v>125</v>
      </c>
      <c r="F60" s="91">
        <v>2</v>
      </c>
      <c r="G60" s="20">
        <f>E60/20</f>
        <v>1.5</v>
      </c>
      <c r="H60" s="86"/>
      <c r="I60" s="160"/>
      <c r="J60" s="162"/>
    </row>
    <row r="61" spans="1:10" s="16" customFormat="1" ht="16.5" customHeight="1" thickBot="1" thickTop="1">
      <c r="A61" s="185" t="s">
        <v>6</v>
      </c>
      <c r="B61" s="185"/>
      <c r="C61" s="133"/>
      <c r="D61" s="92"/>
      <c r="E61" s="93">
        <v>150</v>
      </c>
      <c r="F61" s="94"/>
      <c r="G61" s="23">
        <f>SUM(G56:G60)</f>
        <v>7.5</v>
      </c>
      <c r="H61" s="95"/>
      <c r="I61" s="96"/>
      <c r="J61" s="96"/>
    </row>
    <row r="62" spans="1:10" ht="2.25" customHeight="1" thickTop="1">
      <c r="A62" s="186"/>
      <c r="B62" s="186"/>
      <c r="C62" s="186"/>
      <c r="D62" s="179"/>
      <c r="E62" s="179"/>
      <c r="F62" s="179"/>
      <c r="G62" s="179"/>
      <c r="H62" s="179"/>
      <c r="I62" s="179"/>
      <c r="J62" s="179"/>
    </row>
    <row r="63" spans="1:10" ht="16.5" customHeight="1" thickBot="1">
      <c r="A63" s="184" t="s">
        <v>87</v>
      </c>
      <c r="B63" s="184"/>
      <c r="C63" s="184"/>
      <c r="D63" s="184"/>
      <c r="E63" s="184"/>
      <c r="F63" s="184"/>
      <c r="G63" s="184"/>
      <c r="H63" s="184"/>
      <c r="I63" s="184"/>
      <c r="J63" s="184"/>
    </row>
    <row r="64" spans="1:10" ht="18.75" customHeight="1" thickBot="1" thickTop="1">
      <c r="A64" s="40">
        <v>1</v>
      </c>
      <c r="B64" s="152" t="s">
        <v>88</v>
      </c>
      <c r="C64" s="75" t="s">
        <v>89</v>
      </c>
      <c r="D64" s="76">
        <v>3</v>
      </c>
      <c r="E64" s="77" t="s">
        <v>125</v>
      </c>
      <c r="F64" s="90">
        <v>3</v>
      </c>
      <c r="G64" s="20">
        <f>E64/20</f>
        <v>1.5</v>
      </c>
      <c r="H64" s="97"/>
      <c r="I64" s="163">
        <v>3</v>
      </c>
      <c r="J64" s="164"/>
    </row>
    <row r="65" spans="1:10" ht="16.5" customHeight="1" thickBot="1" thickTop="1">
      <c r="A65" s="45">
        <v>2</v>
      </c>
      <c r="B65" s="98" t="s">
        <v>90</v>
      </c>
      <c r="C65" s="99" t="s">
        <v>91</v>
      </c>
      <c r="D65" s="100">
        <v>3</v>
      </c>
      <c r="E65" s="101" t="s">
        <v>125</v>
      </c>
      <c r="F65" s="90">
        <v>3</v>
      </c>
      <c r="G65" s="20">
        <f>E65/20</f>
        <v>1.5</v>
      </c>
      <c r="H65" s="102"/>
      <c r="I65" s="166">
        <v>3</v>
      </c>
      <c r="J65" s="165"/>
    </row>
    <row r="66" spans="1:10" s="16" customFormat="1" ht="16.5" customHeight="1" thickBot="1" thickTop="1">
      <c r="A66" s="103" t="s">
        <v>6</v>
      </c>
      <c r="B66" s="104"/>
      <c r="C66" s="22"/>
      <c r="D66" s="23">
        <v>6</v>
      </c>
      <c r="E66" s="24">
        <v>60</v>
      </c>
      <c r="F66" s="23">
        <f>SUM(F61:F65)</f>
        <v>6</v>
      </c>
      <c r="G66" s="133">
        <f>SUM(G64:G65)</f>
        <v>3</v>
      </c>
      <c r="H66" s="25">
        <f>SUM(H64:H65)</f>
        <v>0</v>
      </c>
      <c r="I66" s="25">
        <f>SUM(I64:I65)</f>
        <v>6</v>
      </c>
      <c r="J66" s="25">
        <f>SUM(J64:J65)</f>
        <v>0</v>
      </c>
    </row>
    <row r="67" spans="1:10" ht="16.5" customHeight="1" thickBot="1" thickTop="1">
      <c r="A67" s="186" t="s">
        <v>92</v>
      </c>
      <c r="B67" s="186"/>
      <c r="C67" s="186"/>
      <c r="D67" s="186"/>
      <c r="E67" s="186"/>
      <c r="F67" s="186"/>
      <c r="G67" s="186"/>
      <c r="H67" s="186"/>
      <c r="I67" s="186"/>
      <c r="J67" s="186"/>
    </row>
    <row r="68" spans="1:11" ht="16.5" customHeight="1" thickBot="1" thickTop="1">
      <c r="A68" s="17">
        <v>1</v>
      </c>
      <c r="B68" s="105" t="s">
        <v>93</v>
      </c>
      <c r="C68" s="106" t="s">
        <v>94</v>
      </c>
      <c r="D68" s="76">
        <v>3</v>
      </c>
      <c r="E68" s="77" t="s">
        <v>125</v>
      </c>
      <c r="F68" s="90">
        <v>3</v>
      </c>
      <c r="G68" s="20">
        <f>E68/20</f>
        <v>1.5</v>
      </c>
      <c r="H68" s="97"/>
      <c r="I68" s="163"/>
      <c r="J68" s="167"/>
      <c r="K68" s="107"/>
    </row>
    <row r="69" spans="1:10" ht="16.5" customHeight="1" thickBot="1" thickTop="1">
      <c r="A69" s="45">
        <v>2</v>
      </c>
      <c r="B69" s="108" t="s">
        <v>95</v>
      </c>
      <c r="C69" s="109" t="s">
        <v>96</v>
      </c>
      <c r="D69" s="110">
        <v>3</v>
      </c>
      <c r="E69" s="145" t="s">
        <v>125</v>
      </c>
      <c r="F69" s="148">
        <v>3</v>
      </c>
      <c r="G69" s="20">
        <f>E69/20</f>
        <v>1.5</v>
      </c>
      <c r="H69" s="112"/>
      <c r="I69" s="62"/>
      <c r="J69" s="62"/>
    </row>
    <row r="70" spans="1:10" s="16" customFormat="1" ht="16.5" customHeight="1" thickBot="1" thickTop="1">
      <c r="A70" s="175" t="s">
        <v>6</v>
      </c>
      <c r="B70" s="175"/>
      <c r="C70" s="22"/>
      <c r="D70" s="23"/>
      <c r="E70" s="24">
        <v>60</v>
      </c>
      <c r="F70" s="25"/>
      <c r="G70" s="133">
        <f>SUM(G68:G69)</f>
        <v>3</v>
      </c>
      <c r="H70" s="25">
        <f>SUM(H57:H69)</f>
        <v>0</v>
      </c>
      <c r="I70" s="25"/>
      <c r="J70" s="25"/>
    </row>
    <row r="71" spans="1:10" ht="16.5" customHeight="1" thickBot="1" thickTop="1">
      <c r="A71" s="174" t="s">
        <v>97</v>
      </c>
      <c r="B71" s="174"/>
      <c r="C71" s="174"/>
      <c r="D71" s="174"/>
      <c r="E71" s="174"/>
      <c r="F71" s="174"/>
      <c r="G71" s="174"/>
      <c r="H71" s="174"/>
      <c r="I71" s="174"/>
      <c r="J71" s="174"/>
    </row>
    <row r="72" spans="1:10" ht="16.5" customHeight="1" thickBot="1" thickTop="1">
      <c r="A72" s="45">
        <v>1</v>
      </c>
      <c r="B72" s="58" t="s">
        <v>98</v>
      </c>
      <c r="C72" s="59" t="s">
        <v>99</v>
      </c>
      <c r="D72" s="110">
        <v>21</v>
      </c>
      <c r="E72" s="60" t="s">
        <v>127</v>
      </c>
      <c r="F72" s="61">
        <v>21</v>
      </c>
      <c r="G72" s="20">
        <f>E72/20</f>
        <v>3</v>
      </c>
      <c r="H72" s="62"/>
      <c r="I72" s="45">
        <v>21</v>
      </c>
      <c r="J72" s="62"/>
    </row>
    <row r="73" spans="1:10" s="16" customFormat="1" ht="16.5" customHeight="1" thickBot="1" thickTop="1">
      <c r="A73" s="175" t="s">
        <v>6</v>
      </c>
      <c r="B73" s="175"/>
      <c r="C73" s="22"/>
      <c r="D73" s="147">
        <v>21</v>
      </c>
      <c r="E73" s="24">
        <v>60</v>
      </c>
      <c r="F73" s="149">
        <f>SUM(F72:F72)</f>
        <v>21</v>
      </c>
      <c r="G73" s="25">
        <v>3</v>
      </c>
      <c r="H73" s="25">
        <f>SUM(H68:H72)</f>
        <v>0</v>
      </c>
      <c r="I73" s="25">
        <f>SUM(I68:I72)</f>
        <v>21</v>
      </c>
      <c r="J73" s="25"/>
    </row>
    <row r="74" spans="1:10" ht="16.5" customHeight="1" thickBot="1" thickTop="1">
      <c r="A74" s="174" t="s">
        <v>100</v>
      </c>
      <c r="B74" s="174"/>
      <c r="C74" s="174"/>
      <c r="D74" s="174"/>
      <c r="E74" s="174"/>
      <c r="F74" s="174"/>
      <c r="G74" s="174"/>
      <c r="H74" s="174"/>
      <c r="I74" s="174"/>
      <c r="J74" s="174"/>
    </row>
    <row r="75" spans="1:11" ht="16.5" customHeight="1" thickBot="1" thickTop="1">
      <c r="A75" s="6">
        <v>1</v>
      </c>
      <c r="B75" s="138" t="s">
        <v>101</v>
      </c>
      <c r="C75" s="139" t="s">
        <v>102</v>
      </c>
      <c r="D75" s="140">
        <v>1</v>
      </c>
      <c r="E75" s="144" t="s">
        <v>128</v>
      </c>
      <c r="F75" s="141"/>
      <c r="G75" s="20">
        <f>E75/20</f>
        <v>0.75</v>
      </c>
      <c r="H75" s="141"/>
      <c r="I75" s="141"/>
      <c r="J75" s="141"/>
      <c r="K75" s="107"/>
    </row>
    <row r="76" spans="1:11" ht="16.5" customHeight="1" thickBot="1" thickTop="1">
      <c r="A76" s="40">
        <v>2</v>
      </c>
      <c r="B76" s="135" t="s">
        <v>103</v>
      </c>
      <c r="C76" s="136" t="s">
        <v>104</v>
      </c>
      <c r="D76" s="28"/>
      <c r="E76" s="29" t="s">
        <v>127</v>
      </c>
      <c r="F76" s="31"/>
      <c r="G76" s="20"/>
      <c r="H76" s="31"/>
      <c r="I76" s="137"/>
      <c r="J76" s="31"/>
      <c r="K76" s="113"/>
    </row>
    <row r="77" spans="1:10" ht="16.5" customHeight="1" thickBot="1" thickTop="1">
      <c r="A77" s="45">
        <v>3</v>
      </c>
      <c r="B77" s="108" t="s">
        <v>105</v>
      </c>
      <c r="C77" s="109" t="s">
        <v>106</v>
      </c>
      <c r="D77" s="110">
        <v>1</v>
      </c>
      <c r="E77" s="145" t="s">
        <v>131</v>
      </c>
      <c r="F77" s="111"/>
      <c r="G77" s="20">
        <f>E77/20</f>
        <v>0.25</v>
      </c>
      <c r="H77" s="112"/>
      <c r="I77" s="62"/>
      <c r="J77" s="62"/>
    </row>
    <row r="78" spans="1:10" s="16" customFormat="1" ht="16.5" customHeight="1" thickBot="1" thickTop="1">
      <c r="A78" s="175" t="s">
        <v>6</v>
      </c>
      <c r="B78" s="175"/>
      <c r="C78" s="22"/>
      <c r="D78" s="23">
        <v>2</v>
      </c>
      <c r="E78" s="24">
        <v>80</v>
      </c>
      <c r="F78" s="25">
        <f>SUM(F75:F77)</f>
        <v>0</v>
      </c>
      <c r="G78" s="25">
        <v>1</v>
      </c>
      <c r="H78" s="25">
        <f>SUM(H66:H77)</f>
        <v>0</v>
      </c>
      <c r="I78" s="25"/>
      <c r="J78" s="25"/>
    </row>
    <row r="79" spans="1:10" ht="16.5" customHeight="1" thickBot="1" thickTop="1">
      <c r="A79" s="174" t="s">
        <v>107</v>
      </c>
      <c r="B79" s="174"/>
      <c r="C79" s="174"/>
      <c r="D79" s="174"/>
      <c r="E79" s="174"/>
      <c r="F79" s="174"/>
      <c r="G79" s="174"/>
      <c r="H79" s="174"/>
      <c r="I79" s="174"/>
      <c r="J79" s="174"/>
    </row>
    <row r="80" spans="1:10" ht="16.5" customHeight="1" thickBot="1" thickTop="1">
      <c r="A80" s="45">
        <v>1</v>
      </c>
      <c r="B80" s="58" t="s">
        <v>108</v>
      </c>
      <c r="C80" s="59" t="s">
        <v>109</v>
      </c>
      <c r="D80" s="45">
        <v>3</v>
      </c>
      <c r="E80" s="60" t="s">
        <v>125</v>
      </c>
      <c r="F80" s="61">
        <v>3</v>
      </c>
      <c r="G80" s="20">
        <f>E80/20</f>
        <v>1.5</v>
      </c>
      <c r="H80" s="62"/>
      <c r="I80" s="62"/>
      <c r="J80" s="62"/>
    </row>
    <row r="81" spans="1:11" ht="16.5" customHeight="1" thickBot="1" thickTop="1">
      <c r="A81" s="45">
        <v>2</v>
      </c>
      <c r="B81" s="58" t="s">
        <v>110</v>
      </c>
      <c r="C81" s="72" t="s">
        <v>111</v>
      </c>
      <c r="D81" s="45">
        <v>3</v>
      </c>
      <c r="E81" s="60" t="s">
        <v>125</v>
      </c>
      <c r="F81" s="61"/>
      <c r="G81" s="20">
        <f>E81/20</f>
        <v>1.5</v>
      </c>
      <c r="H81" s="74"/>
      <c r="I81" s="74"/>
      <c r="J81" s="74"/>
      <c r="K81" s="1"/>
    </row>
    <row r="82" spans="1:10" s="16" customFormat="1" ht="16.5" customHeight="1" thickBot="1" thickTop="1">
      <c r="A82" s="175" t="s">
        <v>6</v>
      </c>
      <c r="B82" s="175"/>
      <c r="C82" s="22"/>
      <c r="D82" s="23">
        <v>3</v>
      </c>
      <c r="E82" s="24">
        <v>30</v>
      </c>
      <c r="F82" s="149">
        <f>SUM(F80:F81)</f>
        <v>3</v>
      </c>
      <c r="G82" s="25">
        <v>1.5</v>
      </c>
      <c r="H82" s="25">
        <f>SUM(H75:H81)</f>
        <v>0</v>
      </c>
      <c r="I82" s="25">
        <f>SUM(I75:I81)</f>
        <v>0</v>
      </c>
      <c r="J82" s="25"/>
    </row>
    <row r="83" spans="1:10" ht="16.5" customHeight="1" thickBot="1" thickTop="1">
      <c r="A83" s="174" t="s">
        <v>112</v>
      </c>
      <c r="B83" s="174"/>
      <c r="C83" s="174"/>
      <c r="D83" s="174"/>
      <c r="E83" s="174"/>
      <c r="F83" s="174"/>
      <c r="G83" s="174"/>
      <c r="H83" s="174"/>
      <c r="I83" s="174"/>
      <c r="J83" s="174"/>
    </row>
    <row r="84" spans="1:10" ht="16.5" customHeight="1" thickBot="1" thickTop="1">
      <c r="A84" s="171">
        <v>1</v>
      </c>
      <c r="B84" s="114" t="s">
        <v>113</v>
      </c>
      <c r="C84" s="115" t="s">
        <v>114</v>
      </c>
      <c r="D84" s="7">
        <v>5</v>
      </c>
      <c r="E84" s="116"/>
      <c r="F84" s="88">
        <v>5</v>
      </c>
      <c r="G84" s="20">
        <f>E84/20</f>
        <v>0</v>
      </c>
      <c r="H84" s="21"/>
      <c r="I84" s="21"/>
      <c r="J84" s="21"/>
    </row>
    <row r="85" spans="1:11" s="120" customFormat="1" ht="16.5" customHeight="1" thickBot="1" thickTop="1">
      <c r="A85" s="187" t="s">
        <v>115</v>
      </c>
      <c r="B85" s="187"/>
      <c r="C85" s="117"/>
      <c r="D85" s="118">
        <f>D10+D13+D16+D21+D27+D35+D41+D47+D54+D61+D66+D73+D78+D82+D84</f>
        <v>180</v>
      </c>
      <c r="E85" s="117">
        <f>E10+E13+E16+E21+E27+E35+E41+E47+E61+E66+E73+E78+E82+E84</f>
        <v>2030</v>
      </c>
      <c r="F85" s="118">
        <f>F10+F13+F16+F21+F27+F35+F41+F47+F54+F61+F66+F73+F78+F82+F84</f>
        <v>54</v>
      </c>
      <c r="G85" s="117">
        <f>G10+G13+G16+G21+G27+G35+G41+G47+G61+G66+G73+G78+G82+G84</f>
        <v>98.5</v>
      </c>
      <c r="H85" s="118">
        <f>H10+H13+H16+H21+H27+H35+H41+H47+H54+H61+H66+H73+H78+H82+H84</f>
        <v>0</v>
      </c>
      <c r="I85" s="118">
        <f>I10+I13+I16+I21+I27+I35+I41+I47+I54+I61+I66+I73+I78+I82+I84</f>
        <v>168</v>
      </c>
      <c r="J85" s="118">
        <f>J10+J13+J16+J21+J27+J35+J41+J47+J54+J61+J66+J73+J78+J82+J84</f>
        <v>0</v>
      </c>
      <c r="K85" s="119"/>
    </row>
    <row r="86" spans="1:10" ht="8.25" customHeight="1" thickTop="1">
      <c r="A86" s="123"/>
      <c r="B86" s="123"/>
      <c r="C86" s="121"/>
      <c r="D86" s="122"/>
      <c r="E86" s="122"/>
      <c r="F86" s="125"/>
      <c r="G86" s="125"/>
      <c r="H86" s="125"/>
      <c r="I86" s="125"/>
      <c r="J86" s="126"/>
    </row>
    <row r="87" spans="1:10" ht="12.75" customHeight="1" hidden="1">
      <c r="A87" s="124"/>
      <c r="B87" s="124"/>
      <c r="C87" s="127"/>
      <c r="D87" s="124"/>
      <c r="E87" s="124"/>
      <c r="F87" s="125"/>
      <c r="G87" s="125"/>
      <c r="H87" s="125"/>
      <c r="I87" s="125"/>
      <c r="J87" s="126"/>
    </row>
    <row r="88" spans="1:10" ht="16.5" customHeight="1">
      <c r="A88" s="191" t="s">
        <v>116</v>
      </c>
      <c r="B88" s="191"/>
      <c r="C88" s="191"/>
      <c r="D88" s="191"/>
      <c r="E88" s="191"/>
      <c r="F88" s="191"/>
      <c r="G88" s="191"/>
      <c r="H88" s="191"/>
      <c r="I88" s="191"/>
      <c r="J88" s="191"/>
    </row>
    <row r="89" spans="1:10" ht="16.5" customHeight="1">
      <c r="A89" s="191"/>
      <c r="B89" s="191"/>
      <c r="C89" s="191"/>
      <c r="D89" s="191"/>
      <c r="E89" s="191"/>
      <c r="F89" s="191"/>
      <c r="G89" s="191"/>
      <c r="H89" s="191"/>
      <c r="I89" s="191"/>
      <c r="J89" s="191"/>
    </row>
    <row r="90" spans="1:10" ht="16.5" customHeight="1">
      <c r="A90" s="188" t="s">
        <v>117</v>
      </c>
      <c r="B90" s="188"/>
      <c r="C90" s="188"/>
      <c r="D90" s="188"/>
      <c r="E90" s="188"/>
      <c r="F90" s="189" t="s">
        <v>138</v>
      </c>
      <c r="G90" s="189"/>
      <c r="H90" s="189"/>
      <c r="I90" s="189"/>
      <c r="J90" s="189"/>
    </row>
    <row r="91" spans="1:10" ht="36" customHeight="1">
      <c r="A91" s="188"/>
      <c r="B91" s="188"/>
      <c r="C91" s="188"/>
      <c r="D91" s="188"/>
      <c r="E91" s="188"/>
      <c r="F91" s="189"/>
      <c r="G91" s="189"/>
      <c r="H91" s="189"/>
      <c r="I91" s="189"/>
      <c r="J91" s="189"/>
    </row>
    <row r="92" spans="1:10" ht="31.5" customHeight="1">
      <c r="A92" s="188" t="s">
        <v>118</v>
      </c>
      <c r="B92" s="188"/>
      <c r="C92" s="188"/>
      <c r="D92" s="188"/>
      <c r="E92" s="188"/>
      <c r="F92" s="190">
        <f>(F85/D85)*100</f>
        <v>30</v>
      </c>
      <c r="G92" s="190"/>
      <c r="H92" s="190"/>
      <c r="I92" s="190"/>
      <c r="J92" s="190"/>
    </row>
    <row r="93" spans="1:10" ht="42.75" customHeight="1">
      <c r="A93" s="188" t="s">
        <v>137</v>
      </c>
      <c r="B93" s="188"/>
      <c r="C93" s="188"/>
      <c r="D93" s="188"/>
      <c r="E93" s="188"/>
      <c r="F93" s="190">
        <f>(G85/D85)*100</f>
        <v>54.72222222222223</v>
      </c>
      <c r="G93" s="190"/>
      <c r="H93" s="190"/>
      <c r="I93" s="190"/>
      <c r="J93" s="190"/>
    </row>
    <row r="94" spans="1:10" ht="16.5" customHeight="1">
      <c r="A94" s="191" t="s">
        <v>119</v>
      </c>
      <c r="B94" s="191"/>
      <c r="C94" s="191"/>
      <c r="D94" s="191"/>
      <c r="E94" s="191"/>
      <c r="F94" s="192">
        <f>(I85/D85)*100</f>
        <v>93.33333333333333</v>
      </c>
      <c r="G94" s="192"/>
      <c r="H94" s="192"/>
      <c r="I94" s="192"/>
      <c r="J94" s="192"/>
    </row>
    <row r="95" spans="1:10" ht="34.5" customHeight="1">
      <c r="A95" s="191"/>
      <c r="B95" s="191"/>
      <c r="C95" s="191"/>
      <c r="D95" s="191"/>
      <c r="E95" s="191"/>
      <c r="F95" s="192"/>
      <c r="G95" s="192"/>
      <c r="H95" s="192"/>
      <c r="I95" s="192"/>
      <c r="J95" s="192"/>
    </row>
    <row r="96" spans="6:10" ht="16.5" customHeight="1">
      <c r="F96" s="128"/>
      <c r="G96" s="128"/>
      <c r="H96" s="128"/>
      <c r="I96" s="128"/>
      <c r="J96" s="128"/>
    </row>
    <row r="97" spans="6:10" ht="16.5" customHeight="1">
      <c r="F97" s="129"/>
      <c r="G97" s="129"/>
      <c r="H97" s="129"/>
      <c r="I97" s="129"/>
      <c r="J97" s="129"/>
    </row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4" ht="16.5" customHeight="1"/>
    <row r="105" ht="16.5" customHeight="1"/>
    <row r="106" ht="16.5" customHeight="1"/>
    <row r="107" ht="16.5" customHeight="1"/>
    <row r="108" ht="16.5" customHeight="1"/>
    <row r="109" ht="16.5" customHeight="1"/>
    <row r="110" ht="16.5" customHeight="1"/>
    <row r="111" ht="16.5" customHeight="1"/>
    <row r="112" ht="16.5" customHeight="1"/>
    <row r="113" ht="16.5" customHeight="1"/>
    <row r="114" ht="16.5" customHeight="1"/>
    <row r="115" ht="16.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/>
    <row r="147" ht="16.5" customHeight="1"/>
    <row r="148" ht="16.5" customHeight="1"/>
    <row r="149" ht="16.5" customHeight="1"/>
    <row r="150" ht="16.5" customHeight="1"/>
    <row r="151" ht="16.5" customHeight="1"/>
  </sheetData>
  <sheetProtection selectLockedCells="1" selectUnlockedCells="1"/>
  <mergeCells count="45">
    <mergeCell ref="A92:E92"/>
    <mergeCell ref="F92:J92"/>
    <mergeCell ref="A88:J89"/>
    <mergeCell ref="A93:E93"/>
    <mergeCell ref="F93:J93"/>
    <mergeCell ref="A94:E95"/>
    <mergeCell ref="F94:J95"/>
    <mergeCell ref="A78:B78"/>
    <mergeCell ref="A79:J79"/>
    <mergeCell ref="A82:B82"/>
    <mergeCell ref="A83:J83"/>
    <mergeCell ref="A85:B85"/>
    <mergeCell ref="A90:E91"/>
    <mergeCell ref="F90:J91"/>
    <mergeCell ref="A63:J63"/>
    <mergeCell ref="A67:J67"/>
    <mergeCell ref="A70:B70"/>
    <mergeCell ref="A71:J71"/>
    <mergeCell ref="A73:B73"/>
    <mergeCell ref="A74:J74"/>
    <mergeCell ref="A47:B47"/>
    <mergeCell ref="A48:J48"/>
    <mergeCell ref="A54:B54"/>
    <mergeCell ref="A55:J55"/>
    <mergeCell ref="A61:B61"/>
    <mergeCell ref="A62:J62"/>
    <mergeCell ref="A27:B27"/>
    <mergeCell ref="A28:J28"/>
    <mergeCell ref="A35:B35"/>
    <mergeCell ref="A36:J36"/>
    <mergeCell ref="A41:B41"/>
    <mergeCell ref="A42:J42"/>
    <mergeCell ref="A13:B13"/>
    <mergeCell ref="A14:J14"/>
    <mergeCell ref="A16:B16"/>
    <mergeCell ref="A17:J17"/>
    <mergeCell ref="A21:B21"/>
    <mergeCell ref="A22:J22"/>
    <mergeCell ref="A2:B2"/>
    <mergeCell ref="F3:J4"/>
    <mergeCell ref="A7:J7"/>
    <mergeCell ref="A8:J8"/>
    <mergeCell ref="A10:B10"/>
    <mergeCell ref="A11:J11"/>
    <mergeCell ref="A3:E3"/>
  </mergeCells>
  <printOptions horizontalCentered="1"/>
  <pageMargins left="0.2362204724409449" right="0.2362204724409449" top="0.31496062992125984" bottom="0.3937007874015748" header="0.5118110236220472" footer="0.5118110236220472"/>
  <pageSetup cellComments="atEnd" horizontalDpi="300" verticalDpi="300" orientation="landscape" paperSize="9" scale="95" r:id="rId1"/>
  <rowBreaks count="4" manualBreakCount="4">
    <brk id="21" max="9" man="1"/>
    <brk id="41" max="9" man="1"/>
    <brk id="62" max="9" man="1"/>
    <brk id="78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Dziekanat JR 77</dc:creator>
  <cp:keywords/>
  <dc:description/>
  <cp:lastModifiedBy>Aneta Aleksandrowicz</cp:lastModifiedBy>
  <cp:lastPrinted>2023-03-03T09:14:05Z</cp:lastPrinted>
  <dcterms:created xsi:type="dcterms:W3CDTF">2021-02-22T07:21:12Z</dcterms:created>
  <dcterms:modified xsi:type="dcterms:W3CDTF">2023-03-03T09:14:14Z</dcterms:modified>
  <cp:category/>
  <cp:version/>
  <cp:contentType/>
  <cp:contentStatus/>
</cp:coreProperties>
</file>