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tabRatio="159" activeTab="0"/>
  </bookViews>
  <sheets>
    <sheet name="plan_wzór" sheetId="1" r:id="rId1"/>
  </sheets>
  <definedNames>
    <definedName name="_xlnm.Print_Area" localSheetId="0">'plan_wzór'!$A$1:$J$58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<sst xmlns="http://schemas.openxmlformats.org/spreadsheetml/2006/main" count="118" uniqueCount="93">
  <si>
    <t>Liczba godzin zajęć</t>
  </si>
  <si>
    <t>L.P.</t>
  </si>
  <si>
    <t>NAZWA GRUPY ZAJĘĆ/
NAZWA ZAJĘĆ</t>
  </si>
  <si>
    <t>KOD
ZAJĘĆ 
USOS</t>
  </si>
  <si>
    <t>punkty ECTS</t>
  </si>
  <si>
    <t>RAZEM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</si>
  <si>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</si>
  <si>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</si>
  <si>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</si>
  <si>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</si>
  <si>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</si>
  <si>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Praktyczna Znajomość Języka Angielskiego</t>
  </si>
  <si>
    <t>340-AT2-1,2,3,4PRE</t>
  </si>
  <si>
    <t>Grupa Zajęć_ 2 Blok tłumaczeniowy</t>
  </si>
  <si>
    <t>Wstęp do teorii przekładu</t>
  </si>
  <si>
    <t>340-AT2-1TP</t>
  </si>
  <si>
    <t>Polszczyzna w przekładach</t>
  </si>
  <si>
    <t>340-AT2-1PP</t>
  </si>
  <si>
    <t>Podstawy tłumaczeń polityczno-ekonomicznych</t>
  </si>
  <si>
    <t>340-AT2-2PE</t>
  </si>
  <si>
    <t>Podstawy tłumaczeń dokumentów UE</t>
  </si>
  <si>
    <t>340-AT2-1UE</t>
  </si>
  <si>
    <t>Tłumaczenia prasowe</t>
  </si>
  <si>
    <t>340-AT2-1PR</t>
  </si>
  <si>
    <t>Podstawy tłumaczeń a vista i konsekutywnych</t>
  </si>
  <si>
    <t>340-AT2-1VL</t>
  </si>
  <si>
    <t>Tłumaczenia pisemne ogólne</t>
  </si>
  <si>
    <t>340-AT2-1PO</t>
  </si>
  <si>
    <t>Tłumaczenia literackie</t>
  </si>
  <si>
    <t>340-C18AT2-2TL</t>
  </si>
  <si>
    <t>Tłumaczenia pisemne specjalistyczne</t>
  </si>
  <si>
    <t>340-AT2-2TS</t>
  </si>
  <si>
    <t>Tłumaczenia a vista i konsekutywne o tematyce specjalistycznej</t>
  </si>
  <si>
    <t>340-AT2-2VS</t>
  </si>
  <si>
    <t>340-AT2-1OT</t>
  </si>
  <si>
    <t>Grupa Zajęć_ 3, Zajęcia  fakultatywne: językoznawstwo/językoznawstwo stosowane (student wybiera grupę zajęć 3 lub 4)</t>
  </si>
  <si>
    <t>Analiza dyskursu</t>
  </si>
  <si>
    <t>340-AT2-2DP</t>
  </si>
  <si>
    <t>Ćwiczenia specjalizacyjne: językoznawstwo /językoznawstwo stosowane 1,2,3,4</t>
  </si>
  <si>
    <t>340-AT2-1,2,3,4 JCS</t>
  </si>
  <si>
    <t>Ćwiczenia specjalizacyjne językoznawstwo/językoznawstwo stosowane 5</t>
  </si>
  <si>
    <t>340-AT2-2JCS</t>
  </si>
  <si>
    <t>Pragmatyka międzykulturowa</t>
  </si>
  <si>
    <t>340-AT2-2IP</t>
  </si>
  <si>
    <t>Grupa Zajęć_ 4, Zajęcia fakultatywne literaturoznawczo-kulturoznawcze (student wybiera grupę zajęć 3 lub 4)</t>
  </si>
  <si>
    <t>Współczesna literatura anglojęzyczna</t>
  </si>
  <si>
    <t>340-AT2-2GB</t>
  </si>
  <si>
    <t>Ćwiczenia specjalizacyjne: literaturoznawczo- kulturoznawcze 1,2,3,4</t>
  </si>
  <si>
    <t>340-AT2-1,2,3,4 LCS</t>
  </si>
  <si>
    <t>Ćwiczenia specjalizacyjne literaturoznawczo-kulturoznawcze 5</t>
  </si>
  <si>
    <t>340-AT2-2LCS</t>
  </si>
  <si>
    <t>Współczesna kultura krajów anglojęzycznych</t>
  </si>
  <si>
    <t>340-AT2-1KL</t>
  </si>
  <si>
    <t>Grupa Zajęć_ 5 Przedmioty uzupełniajace</t>
  </si>
  <si>
    <t xml:space="preserve">Ochrona własności intelektualnej </t>
  </si>
  <si>
    <t>340-AT2-1OW</t>
  </si>
  <si>
    <t>Technologia informacyjna</t>
  </si>
  <si>
    <t>340-AT2-2TIC</t>
  </si>
  <si>
    <t xml:space="preserve">Język obcy- specjalistyczny warsztat językowy </t>
  </si>
  <si>
    <t>340-AT2-1SWJ</t>
  </si>
  <si>
    <t xml:space="preserve">Lektorat języka obcego </t>
  </si>
  <si>
    <t>340-AT2-1OJ</t>
  </si>
  <si>
    <t>Grupa Zajęć_ 6 Seminarium magisterskie</t>
  </si>
  <si>
    <t>Seminarium magisterskie</t>
  </si>
  <si>
    <t>340-AT2-1,2SEM</t>
  </si>
  <si>
    <t>Grupa Zajęć_ 7 Praktyki zawodowe  2 tygodniowe , zaliczenie po 3 semestrze</t>
  </si>
  <si>
    <t>Praktyki zawodowe</t>
  </si>
  <si>
    <t>OGÓŁEM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</si>
  <si>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</si>
  <si>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</si>
  <si>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</si>
  <si>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</si>
  <si>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</si>
  <si>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 xml:space="preserve"> Moduł specjalizacyjny: Filologia angielska z elementami translatoryki</t>
  </si>
  <si>
    <t>240</t>
  </si>
  <si>
    <t>30</t>
  </si>
  <si>
    <t>15</t>
  </si>
  <si>
    <t>45</t>
  </si>
  <si>
    <t>120</t>
  </si>
  <si>
    <t>5</t>
  </si>
  <si>
    <t>20</t>
  </si>
  <si>
    <t>14</t>
  </si>
  <si>
    <t>340-AT2-2APR</t>
  </si>
  <si>
    <t>forma studiów: stacjonarne II stopnia</t>
  </si>
  <si>
    <t>Grupa Zajęć_ 1 Praktyczna Znajomość Języka Angielskiego</t>
  </si>
  <si>
    <t>Program wskaźniki ilościowe: Filologia angielska z elementami translatoryki</t>
  </si>
  <si>
    <t>Tłumaczenia bilateralne</t>
  </si>
  <si>
    <t>340-AT2-2TB</t>
  </si>
  <si>
    <t>Obowiązuje od roku akademickiego 2023/2024</t>
  </si>
  <si>
    <t>Ocena istniejących tłumaczeń (problemy ekwiwalencji w przekładzie)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</si>
  <si>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</si>
  <si>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Punkty ECTS uzyskiwane w ramach zajęć:</t>
  </si>
  <si>
    <t xml:space="preserve">Językoznawstwo: 75%, Literaturoznawstwo: 19%,
 Nauki o religii i kulturze: 4%, Nauki prawne: 1%, Informatyka: 1%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</si>
</sst>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>
        <color indexed="8"/>
      </top>
      <bottom style="double"/>
    </border>
    <border>
      <left style="double"/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thin"/>
      <top style="double">
        <color indexed="8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/>
      <top style="thin"/>
      <bottom style="double"/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49" fontId="6" fillId="33" borderId="0" xfId="0" applyNumberFormat="1" applyFont="1" applyFill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textRotation="90" wrapText="1" shrinkToFit="1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left" vertical="center" shrinkToFit="1"/>
      <protection locked="0"/>
    </xf>
    <xf numFmtId="49" fontId="10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0" fillId="33" borderId="21" xfId="0" applyNumberFormat="1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left" vertical="center" shrinkToFit="1"/>
      <protection locked="0"/>
    </xf>
    <xf numFmtId="49" fontId="10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10" fillId="33" borderId="26" xfId="0" applyNumberFormat="1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left" vertical="center" wrapText="1" shrinkToFit="1"/>
      <protection locked="0"/>
    </xf>
    <xf numFmtId="0" fontId="10" fillId="33" borderId="28" xfId="0" applyFont="1" applyFill="1" applyBorder="1" applyAlignment="1" applyProtection="1">
      <alignment vertical="center"/>
      <protection locked="0"/>
    </xf>
    <xf numFmtId="0" fontId="10" fillId="33" borderId="29" xfId="0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5" fillId="33" borderId="34" xfId="0" applyNumberFormat="1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left" vertical="center" shrinkToFit="1"/>
      <protection locked="0"/>
    </xf>
    <xf numFmtId="49" fontId="10" fillId="33" borderId="40" xfId="0" applyNumberFormat="1" applyFont="1" applyFill="1" applyBorder="1" applyAlignment="1" applyProtection="1">
      <alignment horizontal="left" vertical="center" shrinkToFit="1"/>
      <protection locked="0"/>
    </xf>
    <xf numFmtId="49" fontId="10" fillId="33" borderId="40" xfId="0" applyNumberFormat="1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left" vertical="center" wrapText="1" shrinkToFit="1"/>
      <protection locked="0"/>
    </xf>
    <xf numFmtId="49" fontId="10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left" vertical="center" shrinkToFit="1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5" fillId="33" borderId="44" xfId="0" applyNumberFormat="1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49" fontId="5" fillId="33" borderId="48" xfId="0" applyNumberFormat="1" applyFont="1" applyFill="1" applyBorder="1" applyAlignment="1" applyProtection="1">
      <alignment horizontal="center" vertical="center"/>
      <protection locked="0"/>
    </xf>
    <xf numFmtId="49" fontId="10" fillId="0" borderId="49" xfId="0" applyNumberFormat="1" applyFont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left" vertical="center" shrinkToFit="1"/>
      <protection locked="0"/>
    </xf>
    <xf numFmtId="0" fontId="10" fillId="33" borderId="50" xfId="0" applyFont="1" applyFill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10" fillId="33" borderId="41" xfId="0" applyNumberFormat="1" applyFont="1" applyFill="1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49" fontId="10" fillId="0" borderId="54" xfId="0" applyNumberFormat="1" applyFont="1" applyBorder="1" applyAlignment="1" applyProtection="1">
      <alignment horizontal="center" vertical="center"/>
      <protection locked="0"/>
    </xf>
    <xf numFmtId="0" fontId="10" fillId="33" borderId="55" xfId="0" applyFont="1" applyFill="1" applyBorder="1" applyAlignment="1" applyProtection="1">
      <alignment horizontal="left" vertical="center"/>
      <protection locked="0"/>
    </xf>
    <xf numFmtId="0" fontId="10" fillId="33" borderId="40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0" fontId="10" fillId="33" borderId="57" xfId="0" applyFont="1" applyFill="1" applyBorder="1" applyAlignment="1" applyProtection="1">
      <alignment horizontal="center" vertical="center"/>
      <protection locked="0"/>
    </xf>
    <xf numFmtId="49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left" vertical="center" shrinkToFit="1"/>
      <protection locked="0"/>
    </xf>
    <xf numFmtId="49" fontId="10" fillId="33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0" fontId="10" fillId="33" borderId="55" xfId="0" applyFont="1" applyFill="1" applyBorder="1" applyAlignment="1" applyProtection="1">
      <alignment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10" fillId="33" borderId="19" xfId="0" applyFont="1" applyFill="1" applyBorder="1" applyAlignment="1">
      <alignment horizontal="left" vertical="center" shrinkToFit="1"/>
    </xf>
    <xf numFmtId="0" fontId="10" fillId="33" borderId="44" xfId="0" applyFont="1" applyFill="1" applyBorder="1" applyAlignment="1">
      <alignment horizontal="left" vertical="center" shrinkToFit="1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49" fontId="1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41" xfId="0" applyFont="1" applyFill="1" applyBorder="1" applyAlignment="1" applyProtection="1">
      <alignment vertical="center"/>
      <protection locked="0"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49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66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justify" vertical="center" wrapText="1"/>
      <protection locked="0"/>
    </xf>
    <xf numFmtId="2" fontId="10" fillId="35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>
      <alignment horizontal="justify" vertical="center" wrapText="1"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2" fontId="10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68" xfId="0" applyFont="1" applyFill="1" applyBorder="1" applyAlignment="1" applyProtection="1">
      <alignment horizontal="left" vertical="center"/>
      <protection locked="0"/>
    </xf>
    <xf numFmtId="0" fontId="5" fillId="33" borderId="69" xfId="0" applyFont="1" applyFill="1" applyBorder="1" applyAlignment="1" applyProtection="1">
      <alignment horizontal="left" vertical="center"/>
      <protection locked="0"/>
    </xf>
    <xf numFmtId="0" fontId="5" fillId="33" borderId="70" xfId="0" applyFont="1" applyFill="1" applyBorder="1" applyAlignment="1" applyProtection="1">
      <alignment horizontal="left" vertical="center" shrinkToFit="1"/>
      <protection locked="0"/>
    </xf>
    <xf numFmtId="0" fontId="5" fillId="33" borderId="7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shrinkToFit="1"/>
      <protection locked="0"/>
    </xf>
    <xf numFmtId="0" fontId="5" fillId="33" borderId="18" xfId="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 shrinkToFit="1"/>
      <protection locked="0"/>
    </xf>
    <xf numFmtId="0" fontId="5" fillId="33" borderId="72" xfId="0" applyFont="1" applyFill="1" applyBorder="1" applyAlignment="1" applyProtection="1">
      <alignment horizontal="left" vertical="center" shrinkToFit="1"/>
      <protection locked="0"/>
    </xf>
    <xf numFmtId="0" fontId="5" fillId="33" borderId="73" xfId="0" applyFont="1" applyFill="1" applyBorder="1" applyAlignment="1" applyProtection="1">
      <alignment horizontal="left" vertical="center"/>
      <protection locked="0"/>
    </xf>
    <xf numFmtId="0" fontId="5" fillId="33" borderId="74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5" fillId="33" borderId="75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Zeros="0" tabSelected="1" view="pageBreakPreview" zoomScale="90" zoomScaleNormal="90" zoomScaleSheetLayoutView="90" zoomScalePageLayoutView="0" workbookViewId="0" topLeftCell="A10">
      <selection activeCell="M47" sqref="M47"/>
    </sheetView>
  </sheetViews>
  <sheetFormatPr defaultColWidth="9.00390625" defaultRowHeight="12.75"/>
  <cols>
    <col min="1" max="1" width="6.75390625" style="1" customWidth="1"/>
    <col min="2" max="2" width="46.75390625" style="2" customWidth="1"/>
    <col min="3" max="3" width="12.375" style="3" customWidth="1"/>
    <col min="4" max="4" width="4.75390625" style="2" customWidth="1"/>
    <col min="5" max="5" width="5.625" style="2" customWidth="1"/>
    <col min="6" max="6" width="6.75390625" style="2" customWidth="1"/>
    <col min="7" max="7" width="9.125" style="2" customWidth="1"/>
    <col min="8" max="8" width="7.75390625" style="2" customWidth="1"/>
    <col min="9" max="9" width="13.00390625" style="2" customWidth="1"/>
    <col min="10" max="10" width="20.625" style="2" customWidth="1"/>
    <col min="11" max="16384" width="9.125" style="2" customWidth="1"/>
  </cols>
  <sheetData>
    <row r="1" spans="1:10" ht="15.75">
      <c r="A1" s="12" t="s">
        <v>85</v>
      </c>
      <c r="B1" s="12"/>
      <c r="C1" s="12"/>
      <c r="D1" s="12"/>
      <c r="E1" s="13"/>
      <c r="F1" s="14"/>
      <c r="G1" s="14"/>
      <c r="H1" s="14"/>
      <c r="I1" s="14"/>
      <c r="J1" s="14"/>
    </row>
    <row r="2" spans="1:10" ht="15.75" thickBot="1">
      <c r="A2" s="146" t="s">
        <v>83</v>
      </c>
      <c r="B2" s="146"/>
      <c r="C2" s="15"/>
      <c r="D2" s="14"/>
      <c r="E2" s="14"/>
      <c r="F2" s="16"/>
      <c r="G2" s="14"/>
      <c r="H2" s="14"/>
      <c r="I2" s="14"/>
      <c r="J2" s="14"/>
    </row>
    <row r="3" spans="1:10" ht="16.5" thickBot="1" thickTop="1">
      <c r="A3" s="150" t="s">
        <v>88</v>
      </c>
      <c r="B3" s="151"/>
      <c r="C3" s="151"/>
      <c r="D3" s="151"/>
      <c r="E3" s="14"/>
      <c r="F3" s="147" t="s">
        <v>91</v>
      </c>
      <c r="G3" s="147"/>
      <c r="H3" s="147"/>
      <c r="I3" s="147"/>
      <c r="J3" s="147"/>
    </row>
    <row r="4" spans="1:10" ht="10.5" customHeight="1" thickBot="1" thickTop="1">
      <c r="A4" s="17"/>
      <c r="B4" s="14"/>
      <c r="C4" s="18"/>
      <c r="D4" s="14"/>
      <c r="E4" s="14"/>
      <c r="F4" s="147"/>
      <c r="G4" s="147"/>
      <c r="H4" s="147"/>
      <c r="I4" s="147"/>
      <c r="J4" s="147"/>
    </row>
    <row r="5" spans="1:10" s="5" customFormat="1" ht="182.25" customHeight="1" thickBot="1" thickTop="1">
      <c r="A5" s="19" t="s">
        <v>1</v>
      </c>
      <c r="B5" s="20" t="s">
        <v>2</v>
      </c>
      <c r="C5" s="21" t="s">
        <v>3</v>
      </c>
      <c r="D5" s="26" t="s">
        <v>4</v>
      </c>
      <c r="E5" s="26" t="s">
        <v>0</v>
      </c>
      <c r="F5" s="22" t="s">
        <v>6</v>
      </c>
      <c r="G5" s="22" t="s">
        <v>7</v>
      </c>
      <c r="H5" s="22" t="s">
        <v>8</v>
      </c>
      <c r="I5" s="23" t="s">
        <v>9</v>
      </c>
      <c r="J5" s="22" t="s">
        <v>10</v>
      </c>
    </row>
    <row r="6" spans="1:10" s="6" customFormat="1" ht="16.5" thickBot="1" thickTop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</row>
    <row r="7" spans="1:10" s="7" customFormat="1" ht="17.25" thickBot="1" thickTop="1">
      <c r="A7" s="137" t="s">
        <v>73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6.5" customHeight="1" thickBot="1" thickTop="1">
      <c r="A8" s="137" t="s">
        <v>84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6.5" thickBot="1" thickTop="1">
      <c r="A9" s="27">
        <v>1</v>
      </c>
      <c r="B9" s="28" t="s">
        <v>11</v>
      </c>
      <c r="C9" s="29" t="s">
        <v>12</v>
      </c>
      <c r="D9" s="30">
        <v>40</v>
      </c>
      <c r="E9" s="31" t="s">
        <v>74</v>
      </c>
      <c r="F9" s="32"/>
      <c r="G9" s="33" t="s">
        <v>80</v>
      </c>
      <c r="H9" s="34"/>
      <c r="I9" s="32">
        <v>40</v>
      </c>
      <c r="J9" s="35"/>
    </row>
    <row r="10" spans="1:18" s="7" customFormat="1" ht="16.5" customHeight="1" thickBot="1" thickTop="1">
      <c r="A10" s="148" t="s">
        <v>5</v>
      </c>
      <c r="B10" s="148"/>
      <c r="C10" s="36"/>
      <c r="D10" s="37">
        <f>SUM(D9:D9)</f>
        <v>40</v>
      </c>
      <c r="E10" s="38">
        <v>240</v>
      </c>
      <c r="F10" s="39">
        <f>SUM(F9:F9)</f>
        <v>0</v>
      </c>
      <c r="G10" s="40">
        <v>20</v>
      </c>
      <c r="H10" s="40">
        <f>SUM(H9:H9)</f>
        <v>0</v>
      </c>
      <c r="I10" s="40">
        <f>SUM(I9:I9)</f>
        <v>40</v>
      </c>
      <c r="J10" s="40">
        <f>SUM(J9:J9)</f>
        <v>0</v>
      </c>
      <c r="L10" s="4"/>
      <c r="M10" s="4"/>
      <c r="N10" s="4"/>
      <c r="O10" s="4"/>
      <c r="P10" s="4"/>
      <c r="Q10" s="4"/>
      <c r="R10" s="4"/>
    </row>
    <row r="11" spans="1:18" ht="16.5" customHeight="1" thickBot="1" thickTop="1">
      <c r="A11" s="149" t="s">
        <v>13</v>
      </c>
      <c r="B11" s="149"/>
      <c r="C11" s="149"/>
      <c r="D11" s="149"/>
      <c r="E11" s="149"/>
      <c r="F11" s="149"/>
      <c r="G11" s="149"/>
      <c r="H11" s="149"/>
      <c r="I11" s="149"/>
      <c r="J11" s="149"/>
      <c r="L11" s="4"/>
      <c r="M11" s="4"/>
      <c r="N11" s="4"/>
      <c r="O11" s="4"/>
      <c r="P11" s="4"/>
      <c r="Q11" s="4"/>
      <c r="R11" s="8"/>
    </row>
    <row r="12" spans="1:18" ht="16.5" customHeight="1" thickTop="1">
      <c r="A12" s="27">
        <v>1</v>
      </c>
      <c r="B12" s="41" t="s">
        <v>14</v>
      </c>
      <c r="C12" s="42" t="s">
        <v>15</v>
      </c>
      <c r="D12" s="27">
        <v>2</v>
      </c>
      <c r="E12" s="43" t="s">
        <v>75</v>
      </c>
      <c r="F12" s="44"/>
      <c r="G12" s="45">
        <f aca="true" t="shared" si="0" ref="G12:G23">E12/20</f>
        <v>1.5</v>
      </c>
      <c r="H12" s="46"/>
      <c r="I12" s="27">
        <v>2</v>
      </c>
      <c r="J12" s="35"/>
      <c r="L12" s="8"/>
      <c r="M12" s="8"/>
      <c r="N12" s="8"/>
      <c r="O12" s="8"/>
      <c r="P12" s="8"/>
      <c r="Q12" s="8"/>
      <c r="R12" s="8"/>
    </row>
    <row r="13" spans="1:18" ht="16.5" customHeight="1">
      <c r="A13" s="47">
        <v>2</v>
      </c>
      <c r="B13" s="48" t="s">
        <v>16</v>
      </c>
      <c r="C13" s="49" t="s">
        <v>17</v>
      </c>
      <c r="D13" s="47">
        <v>1</v>
      </c>
      <c r="E13" s="50" t="s">
        <v>76</v>
      </c>
      <c r="F13" s="44"/>
      <c r="G13" s="45">
        <f t="shared" si="0"/>
        <v>0.75</v>
      </c>
      <c r="H13" s="51"/>
      <c r="I13" s="47">
        <v>1</v>
      </c>
      <c r="J13" s="52"/>
      <c r="L13" s="8"/>
      <c r="M13" s="8"/>
      <c r="N13" s="8"/>
      <c r="O13" s="8"/>
      <c r="P13" s="8"/>
      <c r="Q13" s="8"/>
      <c r="R13" s="8"/>
    </row>
    <row r="14" spans="1:10" ht="33.75" customHeight="1">
      <c r="A14" s="47">
        <v>3</v>
      </c>
      <c r="B14" s="53" t="s">
        <v>18</v>
      </c>
      <c r="C14" s="49" t="s">
        <v>19</v>
      </c>
      <c r="D14" s="47">
        <v>2</v>
      </c>
      <c r="E14" s="50" t="s">
        <v>75</v>
      </c>
      <c r="F14" s="44"/>
      <c r="G14" s="45">
        <f t="shared" si="0"/>
        <v>1.5</v>
      </c>
      <c r="H14" s="51"/>
      <c r="I14" s="47">
        <v>2</v>
      </c>
      <c r="J14" s="52"/>
    </row>
    <row r="15" spans="1:10" ht="16.5" customHeight="1">
      <c r="A15" s="47">
        <v>4</v>
      </c>
      <c r="B15" s="48" t="s">
        <v>20</v>
      </c>
      <c r="C15" s="49" t="s">
        <v>21</v>
      </c>
      <c r="D15" s="47">
        <v>2</v>
      </c>
      <c r="E15" s="50" t="s">
        <v>75</v>
      </c>
      <c r="F15" s="44"/>
      <c r="G15" s="45">
        <f t="shared" si="0"/>
        <v>1.5</v>
      </c>
      <c r="H15" s="51"/>
      <c r="I15" s="47">
        <v>1</v>
      </c>
      <c r="J15" s="52"/>
    </row>
    <row r="16" spans="1:10" ht="16.5" customHeight="1">
      <c r="A16" s="47">
        <v>5</v>
      </c>
      <c r="B16" s="48" t="s">
        <v>22</v>
      </c>
      <c r="C16" s="49" t="s">
        <v>23</v>
      </c>
      <c r="D16" s="47">
        <v>2</v>
      </c>
      <c r="E16" s="50" t="s">
        <v>75</v>
      </c>
      <c r="F16" s="44"/>
      <c r="G16" s="45">
        <f t="shared" si="0"/>
        <v>1.5</v>
      </c>
      <c r="H16" s="51"/>
      <c r="I16" s="47">
        <v>2</v>
      </c>
      <c r="J16" s="52"/>
    </row>
    <row r="17" spans="1:10" ht="16.5" customHeight="1">
      <c r="A17" s="47">
        <v>6</v>
      </c>
      <c r="B17" s="48" t="s">
        <v>24</v>
      </c>
      <c r="C17" s="49" t="s">
        <v>25</v>
      </c>
      <c r="D17" s="47">
        <v>1</v>
      </c>
      <c r="E17" s="50" t="s">
        <v>76</v>
      </c>
      <c r="F17" s="44"/>
      <c r="G17" s="45">
        <f t="shared" si="0"/>
        <v>0.75</v>
      </c>
      <c r="H17" s="51"/>
      <c r="I17" s="47">
        <v>1</v>
      </c>
      <c r="J17" s="52"/>
    </row>
    <row r="18" spans="1:10" ht="16.5" customHeight="1">
      <c r="A18" s="47">
        <v>7</v>
      </c>
      <c r="B18" s="48" t="s">
        <v>26</v>
      </c>
      <c r="C18" s="49" t="s">
        <v>27</v>
      </c>
      <c r="D18" s="47">
        <v>2</v>
      </c>
      <c r="E18" s="50" t="s">
        <v>75</v>
      </c>
      <c r="F18" s="44"/>
      <c r="G18" s="45">
        <f t="shared" si="0"/>
        <v>1.5</v>
      </c>
      <c r="H18" s="54"/>
      <c r="I18" s="47">
        <v>2</v>
      </c>
      <c r="J18" s="55"/>
    </row>
    <row r="19" spans="1:10" ht="16.5" customHeight="1">
      <c r="A19" s="47">
        <v>8</v>
      </c>
      <c r="B19" s="48" t="s">
        <v>28</v>
      </c>
      <c r="C19" s="49" t="s">
        <v>29</v>
      </c>
      <c r="D19" s="47">
        <v>1</v>
      </c>
      <c r="E19" s="50" t="s">
        <v>76</v>
      </c>
      <c r="F19" s="44"/>
      <c r="G19" s="45">
        <f t="shared" si="0"/>
        <v>0.75</v>
      </c>
      <c r="H19" s="54"/>
      <c r="I19" s="47">
        <v>1</v>
      </c>
      <c r="J19" s="55"/>
    </row>
    <row r="20" spans="1:10" ht="16.5" customHeight="1">
      <c r="A20" s="47">
        <v>9</v>
      </c>
      <c r="B20" s="48" t="s">
        <v>30</v>
      </c>
      <c r="C20" s="49" t="s">
        <v>31</v>
      </c>
      <c r="D20" s="47">
        <v>3</v>
      </c>
      <c r="E20" s="50" t="s">
        <v>77</v>
      </c>
      <c r="F20" s="44"/>
      <c r="G20" s="45">
        <f t="shared" si="0"/>
        <v>2.25</v>
      </c>
      <c r="H20" s="54"/>
      <c r="I20" s="47">
        <v>3</v>
      </c>
      <c r="J20" s="55"/>
    </row>
    <row r="21" spans="1:10" ht="29.25" customHeight="1">
      <c r="A21" s="47">
        <v>10</v>
      </c>
      <c r="B21" s="53" t="s">
        <v>32</v>
      </c>
      <c r="C21" s="49" t="s">
        <v>33</v>
      </c>
      <c r="D21" s="47">
        <v>2</v>
      </c>
      <c r="E21" s="50" t="s">
        <v>75</v>
      </c>
      <c r="F21" s="56"/>
      <c r="G21" s="57">
        <f t="shared" si="0"/>
        <v>1.5</v>
      </c>
      <c r="H21" s="54"/>
      <c r="I21" s="47">
        <v>2</v>
      </c>
      <c r="J21" s="55"/>
    </row>
    <row r="22" spans="1:10" ht="27" customHeight="1">
      <c r="A22" s="47">
        <v>11</v>
      </c>
      <c r="B22" s="53" t="s">
        <v>89</v>
      </c>
      <c r="C22" s="49" t="s">
        <v>34</v>
      </c>
      <c r="D22" s="47">
        <v>1</v>
      </c>
      <c r="E22" s="50" t="s">
        <v>76</v>
      </c>
      <c r="F22" s="56"/>
      <c r="G22" s="57">
        <f t="shared" si="0"/>
        <v>0.75</v>
      </c>
      <c r="H22" s="54"/>
      <c r="I22" s="47">
        <v>1</v>
      </c>
      <c r="J22" s="55"/>
    </row>
    <row r="23" spans="1:10" ht="16.5" customHeight="1" thickBot="1">
      <c r="A23" s="47">
        <v>12</v>
      </c>
      <c r="B23" s="48" t="s">
        <v>86</v>
      </c>
      <c r="C23" s="49" t="s">
        <v>87</v>
      </c>
      <c r="D23" s="47">
        <v>1</v>
      </c>
      <c r="E23" s="50" t="s">
        <v>76</v>
      </c>
      <c r="F23" s="58"/>
      <c r="G23" s="59">
        <f t="shared" si="0"/>
        <v>0.75</v>
      </c>
      <c r="H23" s="54"/>
      <c r="I23" s="47">
        <v>2</v>
      </c>
      <c r="J23" s="55"/>
    </row>
    <row r="24" spans="1:10" s="7" customFormat="1" ht="16.5" customHeight="1" thickBot="1" thickTop="1">
      <c r="A24" s="140" t="s">
        <v>5</v>
      </c>
      <c r="B24" s="134"/>
      <c r="C24" s="60"/>
      <c r="D24" s="61">
        <f>SUM(D12:D23)</f>
        <v>20</v>
      </c>
      <c r="E24" s="62">
        <v>300</v>
      </c>
      <c r="F24" s="63">
        <f>SUM(F12:F23)</f>
        <v>0</v>
      </c>
      <c r="G24" s="64">
        <f>SUM(G12:G23)</f>
        <v>15</v>
      </c>
      <c r="H24" s="61">
        <f>SUM(H12:H23)</f>
        <v>0</v>
      </c>
      <c r="I24" s="65">
        <f>SUM(I12:I23)</f>
        <v>20</v>
      </c>
      <c r="J24" s="65">
        <f>SUM(J12:J23)</f>
        <v>0</v>
      </c>
    </row>
    <row r="25" spans="1:10" ht="16.5" customHeight="1" thickBot="1" thickTop="1">
      <c r="A25" s="141" t="s">
        <v>35</v>
      </c>
      <c r="B25" s="141"/>
      <c r="C25" s="141"/>
      <c r="D25" s="141"/>
      <c r="E25" s="141"/>
      <c r="F25" s="141"/>
      <c r="G25" s="142"/>
      <c r="H25" s="141"/>
      <c r="I25" s="141"/>
      <c r="J25" s="141"/>
    </row>
    <row r="26" spans="1:10" ht="16.5" customHeight="1" thickTop="1">
      <c r="A26" s="66">
        <v>1</v>
      </c>
      <c r="B26" s="67" t="s">
        <v>36</v>
      </c>
      <c r="C26" s="68" t="s">
        <v>37</v>
      </c>
      <c r="D26" s="66">
        <v>2</v>
      </c>
      <c r="E26" s="69" t="s">
        <v>75</v>
      </c>
      <c r="F26" s="70">
        <v>5</v>
      </c>
      <c r="G26" s="45">
        <f>E26/20</f>
        <v>1.5</v>
      </c>
      <c r="H26" s="46"/>
      <c r="I26" s="66">
        <v>2</v>
      </c>
      <c r="J26" s="35"/>
    </row>
    <row r="27" spans="1:10" ht="29.25" customHeight="1">
      <c r="A27" s="47">
        <v>2</v>
      </c>
      <c r="B27" s="71" t="s">
        <v>38</v>
      </c>
      <c r="C27" s="72" t="s">
        <v>39</v>
      </c>
      <c r="D27" s="47">
        <v>8</v>
      </c>
      <c r="E27" s="73" t="s">
        <v>78</v>
      </c>
      <c r="F27" s="74">
        <v>12</v>
      </c>
      <c r="G27" s="45">
        <f>E27/20</f>
        <v>6</v>
      </c>
      <c r="H27" s="51"/>
      <c r="I27" s="47">
        <v>8</v>
      </c>
      <c r="J27" s="52"/>
    </row>
    <row r="28" spans="1:10" ht="32.25" customHeight="1">
      <c r="A28" s="47">
        <v>3</v>
      </c>
      <c r="B28" s="71" t="s">
        <v>40</v>
      </c>
      <c r="C28" s="49" t="s">
        <v>41</v>
      </c>
      <c r="D28" s="47">
        <v>2</v>
      </c>
      <c r="E28" s="73" t="s">
        <v>75</v>
      </c>
      <c r="F28" s="75">
        <v>2</v>
      </c>
      <c r="G28" s="57">
        <f>E28/20</f>
        <v>1.5</v>
      </c>
      <c r="H28" s="51"/>
      <c r="I28" s="47">
        <v>2</v>
      </c>
      <c r="J28" s="52"/>
    </row>
    <row r="29" spans="1:10" ht="16.5" customHeight="1" thickBot="1">
      <c r="A29" s="47">
        <v>4</v>
      </c>
      <c r="B29" s="76" t="s">
        <v>42</v>
      </c>
      <c r="C29" s="49" t="s">
        <v>43</v>
      </c>
      <c r="D29" s="47">
        <v>2</v>
      </c>
      <c r="E29" s="73" t="s">
        <v>75</v>
      </c>
      <c r="F29" s="74">
        <v>5</v>
      </c>
      <c r="G29" s="77">
        <f>E29/20</f>
        <v>1.5</v>
      </c>
      <c r="H29" s="51"/>
      <c r="I29" s="47">
        <v>2</v>
      </c>
      <c r="J29" s="52"/>
    </row>
    <row r="30" spans="1:10" s="7" customFormat="1" ht="16.5" customHeight="1" thickBot="1" thickTop="1">
      <c r="A30" s="143" t="s">
        <v>5</v>
      </c>
      <c r="B30" s="143"/>
      <c r="C30" s="78"/>
      <c r="D30" s="79">
        <f>SUM(D26:D29)</f>
        <v>14</v>
      </c>
      <c r="E30" s="80">
        <v>210</v>
      </c>
      <c r="F30" s="81">
        <f>SUM(F26:F29)</f>
        <v>24</v>
      </c>
      <c r="G30" s="82">
        <f>SUM(G26:G29)</f>
        <v>10.5</v>
      </c>
      <c r="H30" s="81">
        <f>SUM(H26:H29)</f>
        <v>0</v>
      </c>
      <c r="I30" s="81">
        <f>SUM(I26:I29)</f>
        <v>14</v>
      </c>
      <c r="J30" s="81">
        <f>SUM(J26:J29)</f>
        <v>0</v>
      </c>
    </row>
    <row r="31" spans="1:10" ht="16.5" customHeight="1" thickBot="1" thickTop="1">
      <c r="A31" s="137" t="s">
        <v>44</v>
      </c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ht="16.5" customHeight="1" thickTop="1">
      <c r="A32" s="66">
        <v>1</v>
      </c>
      <c r="B32" s="67" t="s">
        <v>45</v>
      </c>
      <c r="C32" s="68" t="s">
        <v>46</v>
      </c>
      <c r="D32" s="66">
        <v>2</v>
      </c>
      <c r="E32" s="69" t="s">
        <v>75</v>
      </c>
      <c r="F32" s="70">
        <v>5</v>
      </c>
      <c r="G32" s="83">
        <f>E32/20</f>
        <v>1.5</v>
      </c>
      <c r="H32" s="84"/>
      <c r="I32" s="35"/>
      <c r="J32" s="35"/>
    </row>
    <row r="33" spans="1:10" ht="30.75" customHeight="1">
      <c r="A33" s="47">
        <v>2</v>
      </c>
      <c r="B33" s="71" t="s">
        <v>47</v>
      </c>
      <c r="C33" s="72" t="s">
        <v>48</v>
      </c>
      <c r="D33" s="47">
        <v>8</v>
      </c>
      <c r="E33" s="73" t="s">
        <v>78</v>
      </c>
      <c r="F33" s="74">
        <v>12</v>
      </c>
      <c r="G33" s="45">
        <f>E33/20</f>
        <v>6</v>
      </c>
      <c r="H33" s="85"/>
      <c r="I33" s="52"/>
      <c r="J33" s="52"/>
    </row>
    <row r="34" spans="1:10" ht="36" customHeight="1">
      <c r="A34" s="47">
        <v>3</v>
      </c>
      <c r="B34" s="71" t="s">
        <v>49</v>
      </c>
      <c r="C34" s="49" t="s">
        <v>50</v>
      </c>
      <c r="D34" s="47">
        <v>2</v>
      </c>
      <c r="E34" s="73" t="s">
        <v>75</v>
      </c>
      <c r="F34" s="74">
        <v>2</v>
      </c>
      <c r="G34" s="45">
        <f>E34/20</f>
        <v>1.5</v>
      </c>
      <c r="H34" s="85"/>
      <c r="I34" s="52"/>
      <c r="J34" s="52"/>
    </row>
    <row r="35" spans="1:10" ht="16.5" customHeight="1" thickBot="1">
      <c r="A35" s="86">
        <v>4</v>
      </c>
      <c r="B35" s="87" t="s">
        <v>51</v>
      </c>
      <c r="C35" s="49" t="s">
        <v>52</v>
      </c>
      <c r="D35" s="47">
        <v>2</v>
      </c>
      <c r="E35" s="73" t="s">
        <v>75</v>
      </c>
      <c r="F35" s="88">
        <v>5</v>
      </c>
      <c r="G35" s="89">
        <f>E35/20</f>
        <v>1.5</v>
      </c>
      <c r="H35" s="85"/>
      <c r="I35" s="52"/>
      <c r="J35" s="52"/>
    </row>
    <row r="36" spans="1:10" s="7" customFormat="1" ht="16.5" customHeight="1" thickBot="1" thickTop="1">
      <c r="A36" s="144" t="s">
        <v>5</v>
      </c>
      <c r="B36" s="144"/>
      <c r="C36" s="78"/>
      <c r="D36" s="79">
        <f>SUM(D32:D35)</f>
        <v>14</v>
      </c>
      <c r="E36" s="80">
        <v>210</v>
      </c>
      <c r="F36" s="81"/>
      <c r="G36" s="90">
        <f>SUM(G32:G35)</f>
        <v>10.5</v>
      </c>
      <c r="H36" s="81">
        <f>SUM(H32:H35)</f>
        <v>0</v>
      </c>
      <c r="I36" s="81">
        <f>SUM(I32:I35)</f>
        <v>0</v>
      </c>
      <c r="J36" s="81">
        <f>SUM(J32:J35)</f>
        <v>0</v>
      </c>
    </row>
    <row r="37" spans="1:10" s="7" customFormat="1" ht="16.5" customHeight="1" thickBot="1" thickTop="1">
      <c r="A37" s="145" t="s">
        <v>53</v>
      </c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ht="16.5" customHeight="1" thickTop="1">
      <c r="A38" s="66">
        <v>1</v>
      </c>
      <c r="B38" s="67" t="s">
        <v>54</v>
      </c>
      <c r="C38" s="68" t="s">
        <v>55</v>
      </c>
      <c r="D38" s="66">
        <v>1</v>
      </c>
      <c r="E38" s="91" t="s">
        <v>79</v>
      </c>
      <c r="F38" s="92"/>
      <c r="G38" s="93">
        <f>E38/20</f>
        <v>0.25</v>
      </c>
      <c r="H38" s="94"/>
      <c r="I38" s="95"/>
      <c r="J38" s="95"/>
    </row>
    <row r="39" spans="1:10" ht="16.5" customHeight="1">
      <c r="A39" s="47">
        <v>2</v>
      </c>
      <c r="B39" s="76" t="s">
        <v>56</v>
      </c>
      <c r="C39" s="49" t="s">
        <v>57</v>
      </c>
      <c r="D39" s="47">
        <v>1</v>
      </c>
      <c r="E39" s="50" t="s">
        <v>76</v>
      </c>
      <c r="F39" s="96"/>
      <c r="G39" s="97">
        <f>E39/20</f>
        <v>0.75</v>
      </c>
      <c r="H39" s="85"/>
      <c r="I39" s="52"/>
      <c r="J39" s="52"/>
    </row>
    <row r="40" spans="1:10" ht="15">
      <c r="A40" s="47">
        <v>3</v>
      </c>
      <c r="B40" s="76" t="s">
        <v>58</v>
      </c>
      <c r="C40" s="49" t="s">
        <v>59</v>
      </c>
      <c r="D40" s="47">
        <v>2</v>
      </c>
      <c r="E40" s="50" t="s">
        <v>75</v>
      </c>
      <c r="F40" s="96">
        <v>2</v>
      </c>
      <c r="G40" s="45">
        <f>E40/20</f>
        <v>1.5</v>
      </c>
      <c r="H40" s="85"/>
      <c r="I40" s="52"/>
      <c r="J40" s="52"/>
    </row>
    <row r="41" spans="1:10" ht="16.5" customHeight="1" thickBot="1">
      <c r="A41" s="47">
        <v>4</v>
      </c>
      <c r="B41" s="76" t="s">
        <v>60</v>
      </c>
      <c r="C41" s="49" t="s">
        <v>61</v>
      </c>
      <c r="D41" s="47">
        <v>2</v>
      </c>
      <c r="E41" s="50" t="s">
        <v>75</v>
      </c>
      <c r="F41" s="98">
        <v>2</v>
      </c>
      <c r="G41" s="77">
        <f>E41/20</f>
        <v>1.5</v>
      </c>
      <c r="H41" s="85"/>
      <c r="I41" s="52"/>
      <c r="J41" s="52"/>
    </row>
    <row r="42" spans="1:10" s="7" customFormat="1" ht="16.5" customHeight="1" thickBot="1" thickTop="1">
      <c r="A42" s="133" t="s">
        <v>5</v>
      </c>
      <c r="B42" s="134"/>
      <c r="C42" s="99"/>
      <c r="D42" s="61">
        <f>SUM(D38:D41)</f>
        <v>6</v>
      </c>
      <c r="E42" s="100">
        <v>80</v>
      </c>
      <c r="F42" s="101">
        <f>SUM(F38:F41)</f>
        <v>4</v>
      </c>
      <c r="G42" s="102">
        <f>SUM(G38:G41)</f>
        <v>4</v>
      </c>
      <c r="H42" s="65">
        <f>SUM(H38:H41)</f>
        <v>0</v>
      </c>
      <c r="I42" s="65">
        <f>SUM(I38:I41)</f>
        <v>0</v>
      </c>
      <c r="J42" s="65">
        <f>SUM(J38:J41)</f>
        <v>0</v>
      </c>
    </row>
    <row r="43" spans="1:10" ht="16.5" customHeight="1" thickBot="1" thickTop="1">
      <c r="A43" s="135" t="s">
        <v>62</v>
      </c>
      <c r="B43" s="135"/>
      <c r="C43" s="135"/>
      <c r="D43" s="135"/>
      <c r="E43" s="135"/>
      <c r="F43" s="135"/>
      <c r="G43" s="135"/>
      <c r="H43" s="135"/>
      <c r="I43" s="135"/>
      <c r="J43" s="135"/>
    </row>
    <row r="44" spans="1:10" ht="28.5" customHeight="1" thickBot="1" thickTop="1">
      <c r="A44" s="103">
        <v>1</v>
      </c>
      <c r="B44" s="104" t="s">
        <v>63</v>
      </c>
      <c r="C44" s="105" t="s">
        <v>64</v>
      </c>
      <c r="D44" s="66">
        <v>30</v>
      </c>
      <c r="E44" s="69" t="s">
        <v>78</v>
      </c>
      <c r="F44" s="70">
        <v>30</v>
      </c>
      <c r="G44" s="106" t="s">
        <v>81</v>
      </c>
      <c r="H44" s="107"/>
      <c r="I44" s="108">
        <v>30</v>
      </c>
      <c r="J44" s="95"/>
    </row>
    <row r="45" spans="1:10" s="7" customFormat="1" ht="16.5" customHeight="1" thickBot="1" thickTop="1">
      <c r="A45" s="136" t="s">
        <v>5</v>
      </c>
      <c r="B45" s="136"/>
      <c r="C45" s="109"/>
      <c r="D45" s="39">
        <f>SUM(D44:D44)</f>
        <v>30</v>
      </c>
      <c r="E45" s="110">
        <v>120</v>
      </c>
      <c r="F45" s="40">
        <f>SUM(F44:F44)</f>
        <v>30</v>
      </c>
      <c r="G45" s="111">
        <v>14</v>
      </c>
      <c r="H45" s="40">
        <f>SUM(H44:H44)</f>
        <v>0</v>
      </c>
      <c r="I45" s="40">
        <f>SUM(I44:I44)</f>
        <v>30</v>
      </c>
      <c r="J45" s="40">
        <f>SUM(J44:J44)</f>
        <v>0</v>
      </c>
    </row>
    <row r="46" spans="1:10" ht="16.5" customHeight="1" thickBot="1" thickTop="1">
      <c r="A46" s="137" t="s">
        <v>65</v>
      </c>
      <c r="B46" s="137"/>
      <c r="C46" s="138"/>
      <c r="D46" s="137"/>
      <c r="E46" s="137"/>
      <c r="F46" s="137"/>
      <c r="G46" s="137"/>
      <c r="H46" s="137"/>
      <c r="I46" s="137"/>
      <c r="J46" s="137"/>
    </row>
    <row r="47" spans="1:10" ht="16.5" customHeight="1" thickBot="1" thickTop="1">
      <c r="A47" s="112">
        <v>1</v>
      </c>
      <c r="B47" s="113" t="s">
        <v>66</v>
      </c>
      <c r="C47" s="114" t="s">
        <v>82</v>
      </c>
      <c r="D47" s="115">
        <v>2</v>
      </c>
      <c r="E47" s="116"/>
      <c r="F47" s="117"/>
      <c r="G47" s="118">
        <f>E47/20</f>
        <v>0</v>
      </c>
      <c r="H47" s="35"/>
      <c r="I47" s="35"/>
      <c r="J47" s="35"/>
    </row>
    <row r="48" spans="1:10" s="9" customFormat="1" ht="16.5" customHeight="1" thickBot="1" thickTop="1">
      <c r="A48" s="139" t="s">
        <v>67</v>
      </c>
      <c r="B48" s="139"/>
      <c r="C48" s="119"/>
      <c r="D48" s="120">
        <f>D10+D24+D30+D42+D45+D47</f>
        <v>112</v>
      </c>
      <c r="E48" s="120">
        <v>950</v>
      </c>
      <c r="F48" s="120">
        <f>F10+F24+F30+F42+F45</f>
        <v>58</v>
      </c>
      <c r="G48" s="119">
        <f>G10+G24+G30+G42+G45</f>
        <v>63.5</v>
      </c>
      <c r="H48" s="120">
        <f>H10+H24+H30+H42+H45</f>
        <v>0</v>
      </c>
      <c r="I48" s="120">
        <f>I10+I24+I30+I42+I45</f>
        <v>104</v>
      </c>
      <c r="J48" s="120">
        <f>J10+J24+J30+J42+J45</f>
        <v>0</v>
      </c>
    </row>
    <row r="49" spans="1:10" ht="13.5" customHeight="1" hidden="1">
      <c r="A49" s="121"/>
      <c r="B49" s="121"/>
      <c r="C49" s="122"/>
      <c r="D49" s="121"/>
      <c r="E49" s="121"/>
      <c r="F49" s="123"/>
      <c r="G49" s="123"/>
      <c r="H49" s="123"/>
      <c r="I49" s="123"/>
      <c r="J49" s="124"/>
    </row>
    <row r="50" spans="1:10" ht="12.75" customHeight="1" hidden="1">
      <c r="A50" s="125"/>
      <c r="B50" s="125"/>
      <c r="C50" s="126"/>
      <c r="D50" s="125"/>
      <c r="E50" s="125"/>
      <c r="F50" s="123"/>
      <c r="G50" s="123"/>
      <c r="H50" s="123"/>
      <c r="I50" s="123"/>
      <c r="J50" s="124"/>
    </row>
    <row r="51" spans="1:10" ht="16.5" customHeight="1" thickTop="1">
      <c r="A51" s="127" t="s">
        <v>68</v>
      </c>
      <c r="B51" s="127"/>
      <c r="C51" s="127"/>
      <c r="D51" s="127"/>
      <c r="E51" s="127"/>
      <c r="F51" s="127"/>
      <c r="G51" s="127"/>
      <c r="H51" s="127"/>
      <c r="I51" s="127"/>
      <c r="J51" s="127"/>
    </row>
    <row r="52" spans="1:10" ht="34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</row>
    <row r="53" spans="1:10" ht="16.5" customHeight="1">
      <c r="A53" s="130" t="s">
        <v>69</v>
      </c>
      <c r="B53" s="130"/>
      <c r="C53" s="130"/>
      <c r="D53" s="130"/>
      <c r="E53" s="130"/>
      <c r="F53" s="131" t="s">
        <v>92</v>
      </c>
      <c r="G53" s="131"/>
      <c r="H53" s="131"/>
      <c r="I53" s="131"/>
      <c r="J53" s="131"/>
    </row>
    <row r="54" spans="1:10" ht="46.5" customHeight="1">
      <c r="A54" s="130"/>
      <c r="B54" s="130"/>
      <c r="C54" s="130"/>
      <c r="D54" s="130"/>
      <c r="E54" s="130"/>
      <c r="F54" s="131"/>
      <c r="G54" s="131"/>
      <c r="H54" s="131"/>
      <c r="I54" s="131"/>
      <c r="J54" s="131"/>
    </row>
    <row r="55" spans="1:10" ht="64.5" customHeight="1">
      <c r="A55" s="130" t="s">
        <v>70</v>
      </c>
      <c r="B55" s="130"/>
      <c r="C55" s="130"/>
      <c r="D55" s="130"/>
      <c r="E55" s="130"/>
      <c r="F55" s="132">
        <f>(F48/D48)*100</f>
        <v>51.78571428571429</v>
      </c>
      <c r="G55" s="132"/>
      <c r="H55" s="132"/>
      <c r="I55" s="132"/>
      <c r="J55" s="132"/>
    </row>
    <row r="56" spans="1:10" ht="84" customHeight="1">
      <c r="A56" s="130" t="s">
        <v>90</v>
      </c>
      <c r="B56" s="130"/>
      <c r="C56" s="130"/>
      <c r="D56" s="130"/>
      <c r="E56" s="130"/>
      <c r="F56" s="132">
        <f>(G48/D48)*100</f>
        <v>56.69642857142857</v>
      </c>
      <c r="G56" s="132"/>
      <c r="H56" s="132"/>
      <c r="I56" s="132"/>
      <c r="J56" s="132"/>
    </row>
    <row r="57" spans="1:10" ht="16.5" customHeight="1">
      <c r="A57" s="127" t="s">
        <v>71</v>
      </c>
      <c r="B57" s="127"/>
      <c r="C57" s="127"/>
      <c r="D57" s="127"/>
      <c r="E57" s="127"/>
      <c r="F57" s="128">
        <f>(I48/D48)*100</f>
        <v>92.85714285714286</v>
      </c>
      <c r="G57" s="128"/>
      <c r="H57" s="128"/>
      <c r="I57" s="128"/>
      <c r="J57" s="128"/>
    </row>
    <row r="58" spans="1:10" ht="74.25" customHeight="1">
      <c r="A58" s="127"/>
      <c r="B58" s="127"/>
      <c r="C58" s="127"/>
      <c r="D58" s="127"/>
      <c r="E58" s="127"/>
      <c r="F58" s="128"/>
      <c r="G58" s="128"/>
      <c r="H58" s="128"/>
      <c r="I58" s="128"/>
      <c r="J58" s="128"/>
    </row>
    <row r="59" spans="1:10" ht="25.5" customHeight="1">
      <c r="A59" s="127" t="s">
        <v>72</v>
      </c>
      <c r="B59" s="127"/>
      <c r="C59" s="127"/>
      <c r="D59" s="127"/>
      <c r="E59" s="127"/>
      <c r="F59" s="129"/>
      <c r="G59" s="129"/>
      <c r="H59" s="129"/>
      <c r="I59" s="129"/>
      <c r="J59" s="129"/>
    </row>
    <row r="60" spans="1:10" ht="54.75" customHeight="1">
      <c r="A60" s="127"/>
      <c r="B60" s="127"/>
      <c r="C60" s="127"/>
      <c r="D60" s="127"/>
      <c r="E60" s="127"/>
      <c r="F60" s="129"/>
      <c r="G60" s="129"/>
      <c r="H60" s="129"/>
      <c r="I60" s="129"/>
      <c r="J60" s="129"/>
    </row>
    <row r="61" spans="6:10" ht="16.5" customHeight="1">
      <c r="F61" s="10"/>
      <c r="G61" s="10"/>
      <c r="H61" s="10"/>
      <c r="I61" s="10"/>
      <c r="J61" s="10"/>
    </row>
    <row r="62" spans="6:10" ht="16.5" customHeight="1">
      <c r="F62" s="11"/>
      <c r="G62" s="11"/>
      <c r="H62" s="11"/>
      <c r="I62" s="11"/>
      <c r="J62" s="11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</sheetData>
  <sheetProtection selectLockedCells="1" selectUnlockedCells="1"/>
  <mergeCells count="29">
    <mergeCell ref="A2:B2"/>
    <mergeCell ref="F3:J4"/>
    <mergeCell ref="A7:J7"/>
    <mergeCell ref="A8:J8"/>
    <mergeCell ref="A10:B10"/>
    <mergeCell ref="A11:J11"/>
    <mergeCell ref="A3:D3"/>
    <mergeCell ref="A24:B24"/>
    <mergeCell ref="A25:J25"/>
    <mergeCell ref="A30:B30"/>
    <mergeCell ref="A31:J31"/>
    <mergeCell ref="A36:B36"/>
    <mergeCell ref="A37:J37"/>
    <mergeCell ref="A42:B42"/>
    <mergeCell ref="A51:J52"/>
    <mergeCell ref="A43:J43"/>
    <mergeCell ref="A45:B45"/>
    <mergeCell ref="A46:J46"/>
    <mergeCell ref="A48:B48"/>
    <mergeCell ref="A57:E58"/>
    <mergeCell ref="F57:J58"/>
    <mergeCell ref="A59:E60"/>
    <mergeCell ref="F59:J60"/>
    <mergeCell ref="A53:E54"/>
    <mergeCell ref="F53:J54"/>
    <mergeCell ref="A55:E55"/>
    <mergeCell ref="F55:J55"/>
    <mergeCell ref="A56:E56"/>
    <mergeCell ref="F56:J56"/>
  </mergeCells>
  <printOptions horizontalCentered="1"/>
  <pageMargins left="0.2362204724409449" right="0.2362204724409449" top="0.31496062992125984" bottom="0.3937007874015748" header="0.5118110236220472" footer="0.5118110236220472"/>
  <pageSetup cellComments="atEnd" horizontalDpi="600" verticalDpi="600" orientation="landscape" paperSize="9" r:id="rId1"/>
  <rowBreaks count="2" manualBreakCount="2">
    <brk id="21" max="9" man="1"/>
    <brk id="3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Aneta Aleksandrowicz</cp:lastModifiedBy>
  <cp:lastPrinted>2023-03-02T12:14:16Z</cp:lastPrinted>
  <dcterms:created xsi:type="dcterms:W3CDTF">2022-12-15T17:40:59Z</dcterms:created>
  <dcterms:modified xsi:type="dcterms:W3CDTF">2023-03-02T12:14:24Z</dcterms:modified>
  <cp:category/>
  <cp:version/>
  <cp:contentType/>
  <cp:contentStatus/>
</cp:coreProperties>
</file>