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159" activeTab="0"/>
  </bookViews>
  <sheets>
    <sheet name="plan_wzór" sheetId="1" r:id="rId1"/>
  </sheets>
  <definedNames>
    <definedName name="_xlnm.Print_Area" localSheetId="0">'plan_wzór'!$A$1:$J$86</definedName>
    <definedName name="_xlnm.Print_Titles" localSheetId="0">'plan_wzór'!$3:$6</definedName>
  </definedNames>
  <calcPr fullCalcOnLoad="1"/>
</workbook>
</file>

<file path=xl/sharedStrings.xml><?xml version="1.0" encoding="utf-8"?>
<sst xmlns="http://schemas.openxmlformats.org/spreadsheetml/2006/main" count="134" uniqueCount="119">
  <si>
    <t>Punkty ECTS uzyskiwane 
w ramach zajęć:</t>
  </si>
  <si>
    <t>L.P.</t>
  </si>
  <si>
    <t>NAZWA GRUPY ZAJĘĆ/
NAZWA ZAJĘĆ</t>
  </si>
  <si>
    <t>KOD
ZAJĘĆ 
USOS</t>
  </si>
  <si>
    <t>punkty ECTS</t>
  </si>
  <si>
    <t>RAZEM</t>
  </si>
  <si>
    <t>do wyboru</t>
  </si>
  <si>
    <t>z bezpośrednim udziałem nauczycieli 
akademickich lub innych osób 
prowadzących zajęcia i studentów</t>
  </si>
  <si>
    <t xml:space="preserve">z dziedziny nauk humanistycznych 
lub nauk społecznych* </t>
  </si>
  <si>
    <t>związanych z prowadzoną w uczelni 
działalnością naukową w dyscyplinie 
lub dyscyplinach, do których 
przyporządkowany jest kierunek studiów, 
dla studiów o profilu ogólnoakademickim</t>
  </si>
  <si>
    <t>kształtujących umiejętności praktyczne, 
dla studiów o profilu praktycznymn</t>
  </si>
  <si>
    <t>Grupa Zajęć_ 1 Praktyczna Nauka Języka Angielskiego 1</t>
  </si>
  <si>
    <t>Praktyczna Nauka Języka Angielskiego</t>
  </si>
  <si>
    <t>340-AS1-1PEN</t>
  </si>
  <si>
    <t>Grupa Zajęć_ 2 Praktyczna Nauka Języka Angielskiego 2</t>
  </si>
  <si>
    <t>340-AS1-2PEN</t>
  </si>
  <si>
    <t>Grupa Zajęć_ 3 Praktyczna Nauka Języka Angielskiego 3</t>
  </si>
  <si>
    <t>340-AS1-3PEN</t>
  </si>
  <si>
    <t>Grupa Zajęć_ 4 Praktyczna Nauka Języka Angielskiego - doskonalenie językowe</t>
  </si>
  <si>
    <t xml:space="preserve">Język angielski - doskonalenie językowe A </t>
  </si>
  <si>
    <t>340-AS1-1MOD</t>
  </si>
  <si>
    <t xml:space="preserve">Język angielski - doskonalenie językowe B </t>
  </si>
  <si>
    <t>340-AS1-2MOD</t>
  </si>
  <si>
    <t xml:space="preserve">Język angielski - doskonalenie językowe C </t>
  </si>
  <si>
    <t>340-AS1-3MOD</t>
  </si>
  <si>
    <t xml:space="preserve">Język angielski - doskonalenie językowe  D </t>
  </si>
  <si>
    <t>340-AS1-4MOD</t>
  </si>
  <si>
    <t>Grupa Zajęć_ 5 Blok językoznawczy</t>
  </si>
  <si>
    <t>Wstęp do językoznawstwa ogólnego</t>
  </si>
  <si>
    <t>340-AS1-1ILI</t>
  </si>
  <si>
    <t xml:space="preserve">Gramatyka opisowa języka angielskiego-morfologia,składnia, semantyka </t>
  </si>
  <si>
    <t>340-AS1-2GMS</t>
  </si>
  <si>
    <t>Gramatyka opisowa języka angielskiego - ćwiczenia</t>
  </si>
  <si>
    <t>340-AS1-1DGC</t>
  </si>
  <si>
    <t>Historia języka angielskiego I</t>
  </si>
  <si>
    <t>340-AS1-2HEL</t>
  </si>
  <si>
    <t>Wstęp do translatoryki I</t>
  </si>
  <si>
    <t>340-AS1-3ITS</t>
  </si>
  <si>
    <t>Grupa Zajęć  _ 6, Zajęcia fakultatywne:  językoznawstwo - 105 godzin do realizacji zajęć przypadających  na 1 studenta (liczymy 1 raz)</t>
  </si>
  <si>
    <t>Metody badań językoznawczych</t>
  </si>
  <si>
    <t>340-AS1-3SRMLs</t>
  </si>
  <si>
    <t>Najnowsze prądy w językoznawstwie</t>
  </si>
  <si>
    <t>340-AS1-3SNTLs</t>
  </si>
  <si>
    <t>Historia języka angielskiego II</t>
  </si>
  <si>
    <t>340-AS1-2HELs</t>
  </si>
  <si>
    <t>Wstęp do translatoryki II</t>
  </si>
  <si>
    <t>340-AS1-3ITSs</t>
  </si>
  <si>
    <t xml:space="preserve">Grupa Zajęć_ 7 Blok literaturoznawczo-kulturoznawczy </t>
  </si>
  <si>
    <t>Wstęp do literaturoznawstwa</t>
  </si>
  <si>
    <t>340-AS1-IENL</t>
  </si>
  <si>
    <t xml:space="preserve">Historia literatury angielskiej </t>
  </si>
  <si>
    <t>340-AS1-1,2ENL</t>
  </si>
  <si>
    <t xml:space="preserve">Historia literatury amerykańskiej </t>
  </si>
  <si>
    <t>340-AS1-2AML</t>
  </si>
  <si>
    <t>Wstęp do kulturoznawstwa</t>
  </si>
  <si>
    <t>340-AS1-1ICS</t>
  </si>
  <si>
    <t>Wiedza o Wielkiej Brytanii I</t>
  </si>
  <si>
    <t>340-AS1-2AMH</t>
  </si>
  <si>
    <t>Kultura i historia  Wielkiej Brytanii - wybrane zagadnienia</t>
  </si>
  <si>
    <t>340-AS1-2ECHz</t>
  </si>
  <si>
    <t>Wstęp do kultury i historii USA</t>
  </si>
  <si>
    <t>340-AS1-2ACH</t>
  </si>
  <si>
    <t>Grupa Zajęć  _ 8, Zajęcia fakultatywne literaturoznawczo-kulturoznawcze - do realizacji 105 godzin zajęć przypadających na 1 studenta (liczymy 1 raz)</t>
  </si>
  <si>
    <t>Literatura angielska</t>
  </si>
  <si>
    <t>340-AS1-3ENLs</t>
  </si>
  <si>
    <t>Literatura amerykańska</t>
  </si>
  <si>
    <t>340-AS1-3AMLs</t>
  </si>
  <si>
    <t>Wiedza o Wielkiej Brytanii II</t>
  </si>
  <si>
    <t>340-AS1-3BRSs</t>
  </si>
  <si>
    <t xml:space="preserve">Wiedza o USA </t>
  </si>
  <si>
    <t>340-AS1-3AMSs</t>
  </si>
  <si>
    <t>Grupa Zajęć_ 9 Blok językoznawstwa stosowanego</t>
  </si>
  <si>
    <t xml:space="preserve">Uczenie się i nauczanie języków </t>
  </si>
  <si>
    <t>340-AS1-2UNJ</t>
  </si>
  <si>
    <t>Współczesne koncepcje kształcenia językowego</t>
  </si>
  <si>
    <t>340-AS1-2MLT</t>
  </si>
  <si>
    <t>Wstęp do teorii uczenia się i nauczania języków</t>
  </si>
  <si>
    <t>340-AS1-1TUN</t>
  </si>
  <si>
    <t xml:space="preserve">Techniki uczenia się i nauczania elementów języka </t>
  </si>
  <si>
    <t>340-AS1-2UNE</t>
  </si>
  <si>
    <t>Style i strategie uczenia się języków obcych</t>
  </si>
  <si>
    <t>340-AS1-1SSL</t>
  </si>
  <si>
    <t>Kształcenie interkulturowe</t>
  </si>
  <si>
    <t>340-AS1-2ICT</t>
  </si>
  <si>
    <t>Technologia informacji</t>
  </si>
  <si>
    <t>340-AS1-1TIC</t>
  </si>
  <si>
    <t>Drugi język obcy</t>
  </si>
  <si>
    <t>340-AS1-1,2LEK</t>
  </si>
  <si>
    <t>Wychowanie fizyczne/zajęcia alternatywne</t>
  </si>
  <si>
    <t>340-AS1-1WFI</t>
  </si>
  <si>
    <t>Ochrona własności intelektualnej</t>
  </si>
  <si>
    <t>340-AS1-1OW</t>
  </si>
  <si>
    <t>Seminarium dyplomowe</t>
  </si>
  <si>
    <t>340-AS1-3SEM</t>
  </si>
  <si>
    <t>Praktyki zawodowe</t>
  </si>
  <si>
    <t>340 -AS1-3APR</t>
  </si>
  <si>
    <t>Historia filozofii</t>
  </si>
  <si>
    <t>340-AS1- 1FIL</t>
  </si>
  <si>
    <t>Filozofia języka</t>
  </si>
  <si>
    <t>340-AS1-1FIJ</t>
  </si>
  <si>
    <t>OGÓŁEM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</si>
  <si>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</si>
  <si>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</si>
  <si>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do wyboru w liczbie punktów ECTS koniecznej do ukończenia studiów, w wymiarze nie mniejszym niż 30% liczby punktów ECTS koniecznej do ukończenia studiów.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</si>
  <si>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</si>
  <si>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</si>
  <si>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Moduł specjalizacyjny: Filologia angielska</t>
  </si>
  <si>
    <t>Fonetyka i fonologia</t>
  </si>
  <si>
    <t>Językoznawstwo kontrastywne polsko-angielskie</t>
  </si>
  <si>
    <t>forma studiów: stacjonarne  I stopnia</t>
  </si>
  <si>
    <t xml:space="preserve">Program studiów wskaźniki ilościowe: Filologia angielska </t>
  </si>
  <si>
    <t>340-AS1-1-FIF</t>
  </si>
  <si>
    <t>Obowiązuje od roku akademickiego 2023/2024</t>
  </si>
  <si>
    <t>Grupa Zajęć_ 10 Przedmioty uzupełniające</t>
  </si>
  <si>
    <t>Grupa Zajęć_ 11 Seminarium dyplomowe</t>
  </si>
  <si>
    <t>Grupa Zajęć_ 12 Praktyki zawodowe - 4 tygodniowe po 5 semestrze</t>
  </si>
  <si>
    <t>Grupa Zajęć_ 13 Filozofia</t>
  </si>
  <si>
    <t>340-AS1-2JKP</t>
  </si>
  <si>
    <t>Językoznawstwo: 72%, Literaturoznawstwo: 19%, Nauki o kulturze i religii: 5% , Filozofia: 1%, Nauki prawne: 1%, Informatyka: 1%, Historia: 1%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</si>
</sst>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8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12"/>
      <color indexed="9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/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 style="double"/>
      <top style="double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double">
        <color indexed="8"/>
      </bottom>
    </border>
    <border>
      <left style="double"/>
      <right>
        <color indexed="63"/>
      </right>
      <top style="double">
        <color indexed="8"/>
      </top>
      <bottom style="thin">
        <color indexed="8"/>
      </bottom>
    </border>
    <border>
      <left style="double"/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double">
        <color indexed="8"/>
      </bottom>
    </border>
    <border>
      <left style="double"/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 style="double">
        <color indexed="8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/>
      <bottom style="double">
        <color indexed="8"/>
      </bottom>
    </border>
    <border>
      <left style="double"/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double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double">
        <color indexed="8"/>
      </bottom>
    </border>
    <border>
      <left style="double">
        <color indexed="8"/>
      </left>
      <right style="double"/>
      <top style="double"/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49" fontId="2" fillId="33" borderId="0" xfId="0" applyNumberFormat="1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49" fontId="4" fillId="33" borderId="0" xfId="0" applyNumberFormat="1" applyFont="1" applyFill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textRotation="90" wrapText="1" shrinkToFit="1"/>
      <protection locked="0"/>
    </xf>
    <xf numFmtId="0" fontId="7" fillId="0" borderId="10" xfId="0" applyFont="1" applyFill="1" applyBorder="1" applyAlignment="1">
      <alignment horizontal="center" textRotation="90" wrapText="1"/>
    </xf>
    <xf numFmtId="0" fontId="2" fillId="33" borderId="0" xfId="0" applyFont="1" applyFill="1" applyAlignment="1" applyProtection="1">
      <alignment vertical="center" shrinkToFit="1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left" vertical="center" shrinkToFit="1"/>
      <protection locked="0"/>
    </xf>
    <xf numFmtId="49" fontId="8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12" xfId="0" applyFont="1" applyFill="1" applyBorder="1" applyAlignment="1" applyProtection="1">
      <alignment vertical="center"/>
      <protection locked="0"/>
    </xf>
    <xf numFmtId="49" fontId="11" fillId="33" borderId="13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8" fillId="33" borderId="18" xfId="0" applyFont="1" applyFill="1" applyBorder="1" applyAlignment="1" applyProtection="1">
      <alignment horizontal="left" vertical="center" shrinkToFit="1"/>
      <protection locked="0"/>
    </xf>
    <xf numFmtId="0" fontId="8" fillId="33" borderId="19" xfId="0" applyFont="1" applyFill="1" applyBorder="1" applyAlignment="1" applyProtection="1">
      <alignment vertical="center"/>
      <protection locked="0"/>
    </xf>
    <xf numFmtId="49" fontId="11" fillId="33" borderId="20" xfId="0" applyNumberFormat="1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left" vertical="center" shrinkToFit="1"/>
      <protection locked="0"/>
    </xf>
    <xf numFmtId="49" fontId="8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22" xfId="0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left" vertical="center" shrinkToFit="1"/>
      <protection locked="0"/>
    </xf>
    <xf numFmtId="49" fontId="8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23" xfId="0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vertical="center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vertical="center"/>
      <protection locked="0"/>
    </xf>
    <xf numFmtId="0" fontId="8" fillId="33" borderId="24" xfId="0" applyFont="1" applyFill="1" applyBorder="1" applyAlignment="1" applyProtection="1">
      <alignment vertical="center"/>
      <protection locked="0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left" vertical="center" shrinkToFit="1"/>
      <protection locked="0"/>
    </xf>
    <xf numFmtId="49" fontId="13" fillId="33" borderId="24" xfId="0" applyNumberFormat="1" applyFont="1" applyFill="1" applyBorder="1" applyAlignment="1" applyProtection="1">
      <alignment horizontal="center" vertical="center" shrinkToFit="1"/>
      <protection locked="0"/>
    </xf>
    <xf numFmtId="49" fontId="8" fillId="33" borderId="12" xfId="0" applyNumberFormat="1" applyFont="1" applyFill="1" applyBorder="1" applyAlignment="1" applyProtection="1">
      <alignment horizontal="left" vertical="center" shrinkToFit="1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49" fontId="8" fillId="33" borderId="14" xfId="0" applyNumberFormat="1" applyFont="1" applyFill="1" applyBorder="1" applyAlignment="1" applyProtection="1">
      <alignment horizontal="left" vertical="center" shrinkToFit="1"/>
      <protection locked="0"/>
    </xf>
    <xf numFmtId="0" fontId="8" fillId="33" borderId="14" xfId="0" applyFont="1" applyFill="1" applyBorder="1" applyAlignment="1" applyProtection="1">
      <alignment horizontal="left" vertical="center"/>
      <protection locked="0"/>
    </xf>
    <xf numFmtId="0" fontId="8" fillId="33" borderId="24" xfId="0" applyFont="1" applyFill="1" applyBorder="1" applyAlignment="1" applyProtection="1">
      <alignment horizontal="left" vertical="center"/>
      <protection locked="0"/>
    </xf>
    <xf numFmtId="49" fontId="4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49" fontId="8" fillId="33" borderId="15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vertical="center"/>
      <protection locked="0"/>
    </xf>
    <xf numFmtId="0" fontId="15" fillId="33" borderId="32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left" vertical="center" shrinkToFit="1"/>
      <protection locked="0"/>
    </xf>
    <xf numFmtId="0" fontId="11" fillId="33" borderId="19" xfId="0" applyFont="1" applyFill="1" applyBorder="1" applyAlignment="1" applyProtection="1">
      <alignment horizontal="left" vertical="center" shrinkToFit="1"/>
      <protection locked="0"/>
    </xf>
    <xf numFmtId="0" fontId="11" fillId="33" borderId="19" xfId="0" applyFont="1" applyFill="1" applyBorder="1" applyAlignment="1" applyProtection="1">
      <alignment horizontal="center" vertical="center" shrinkToFit="1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vertical="center"/>
      <protection locked="0"/>
    </xf>
    <xf numFmtId="0" fontId="11" fillId="33" borderId="33" xfId="0" applyFont="1" applyFill="1" applyBorder="1" applyAlignment="1" applyProtection="1">
      <alignment horizontal="left" vertical="center" shrinkToFit="1"/>
      <protection locked="0"/>
    </xf>
    <xf numFmtId="0" fontId="8" fillId="33" borderId="13" xfId="0" applyFont="1" applyFill="1" applyBorder="1" applyAlignment="1">
      <alignment horizontal="left" vertical="center" shrinkToFit="1"/>
    </xf>
    <xf numFmtId="49" fontId="12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 applyProtection="1">
      <alignment horizontal="center" vertical="center"/>
      <protection locked="0"/>
    </xf>
    <xf numFmtId="0" fontId="17" fillId="33" borderId="0" xfId="0" applyFont="1" applyFill="1" applyAlignment="1" applyProtection="1">
      <alignment vertical="center"/>
      <protection locked="0"/>
    </xf>
    <xf numFmtId="0" fontId="17" fillId="33" borderId="34" xfId="0" applyFont="1" applyFill="1" applyBorder="1" applyAlignment="1" applyProtection="1">
      <alignment vertical="center"/>
      <protection locked="0"/>
    </xf>
    <xf numFmtId="49" fontId="17" fillId="33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3" fillId="33" borderId="35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left" vertical="center" shrinkToFit="1"/>
      <protection locked="0"/>
    </xf>
    <xf numFmtId="49" fontId="7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5" xfId="0" applyNumberFormat="1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49" fontId="11" fillId="33" borderId="35" xfId="0" applyNumberFormat="1" applyFont="1" applyFill="1" applyBorder="1" applyAlignment="1" applyProtection="1">
      <alignment horizontal="center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left" vertical="center" shrinkToFit="1"/>
      <protection locked="0"/>
    </xf>
    <xf numFmtId="49" fontId="8" fillId="33" borderId="35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35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textRotation="90" shrinkToFit="1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11" fillId="33" borderId="39" xfId="0" applyFont="1" applyFill="1" applyBorder="1" applyAlignment="1" applyProtection="1">
      <alignment horizontal="center" vertical="center" shrinkToFit="1"/>
      <protection locked="0"/>
    </xf>
    <xf numFmtId="0" fontId="11" fillId="33" borderId="12" xfId="0" applyFont="1" applyFill="1" applyBorder="1" applyAlignment="1" applyProtection="1">
      <alignment horizontal="center" vertical="center" shrinkToFit="1"/>
      <protection locked="0"/>
    </xf>
    <xf numFmtId="0" fontId="8" fillId="33" borderId="14" xfId="0" applyFont="1" applyFill="1" applyBorder="1" applyAlignment="1" applyProtection="1">
      <alignment horizontal="left" vertical="center" wrapText="1" shrinkToFit="1"/>
      <protection locked="0"/>
    </xf>
    <xf numFmtId="0" fontId="8" fillId="33" borderId="35" xfId="0" applyFont="1" applyFill="1" applyBorder="1" applyAlignment="1" applyProtection="1">
      <alignment horizontal="left" vertical="center" wrapText="1" shrinkToFit="1"/>
      <protection locked="0"/>
    </xf>
    <xf numFmtId="0" fontId="4" fillId="0" borderId="40" xfId="0" applyFont="1" applyFill="1" applyBorder="1" applyAlignment="1" applyProtection="1">
      <alignment horizontal="left" vertical="center" shrinkToFit="1"/>
      <protection locked="0"/>
    </xf>
    <xf numFmtId="0" fontId="8" fillId="33" borderId="40" xfId="0" applyFont="1" applyFill="1" applyBorder="1" applyAlignment="1" applyProtection="1">
      <alignment horizontal="center" vertical="center"/>
      <protection locked="0"/>
    </xf>
    <xf numFmtId="0" fontId="8" fillId="33" borderId="41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left" vertical="center" shrinkToFit="1"/>
      <protection locked="0"/>
    </xf>
    <xf numFmtId="49" fontId="11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0" xfId="0" applyFont="1" applyFill="1" applyBorder="1" applyAlignment="1" applyProtection="1">
      <alignment horizontal="left" vertical="center" shrinkToFit="1"/>
      <protection locked="0"/>
    </xf>
    <xf numFmtId="49" fontId="11" fillId="33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49" fontId="11" fillId="33" borderId="53" xfId="0" applyNumberFormat="1" applyFont="1" applyFill="1" applyBorder="1" applyAlignment="1" applyProtection="1">
      <alignment horizontal="center" vertical="center"/>
      <protection locked="0"/>
    </xf>
    <xf numFmtId="49" fontId="11" fillId="33" borderId="54" xfId="0" applyNumberFormat="1" applyFont="1" applyFill="1" applyBorder="1" applyAlignment="1" applyProtection="1">
      <alignment horizontal="center" vertical="center"/>
      <protection locked="0"/>
    </xf>
    <xf numFmtId="49" fontId="4" fillId="0" borderId="55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47" xfId="0" applyFont="1" applyFill="1" applyBorder="1" applyAlignment="1" applyProtection="1">
      <alignment horizontal="left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51" xfId="0" applyFont="1" applyFill="1" applyBorder="1" applyAlignment="1" applyProtection="1">
      <alignment horizontal="left" vertical="center" shrinkToFit="1"/>
      <protection locked="0"/>
    </xf>
    <xf numFmtId="0" fontId="11" fillId="33" borderId="45" xfId="0" applyFont="1" applyFill="1" applyBorder="1" applyAlignment="1" applyProtection="1">
      <alignment horizontal="left" vertical="center" shrinkToFit="1"/>
      <protection locked="0"/>
    </xf>
    <xf numFmtId="0" fontId="8" fillId="33" borderId="25" xfId="0" applyFont="1" applyFill="1" applyBorder="1" applyAlignment="1">
      <alignment horizontal="left" vertical="center" shrinkToFit="1"/>
    </xf>
    <xf numFmtId="49" fontId="11" fillId="33" borderId="43" xfId="0" applyNumberFormat="1" applyFont="1" applyFill="1" applyBorder="1" applyAlignment="1">
      <alignment horizontal="left" vertical="center" shrinkToFit="1"/>
    </xf>
    <xf numFmtId="0" fontId="11" fillId="33" borderId="57" xfId="0" applyFont="1" applyFill="1" applyBorder="1" applyAlignment="1" applyProtection="1">
      <alignment vertical="center"/>
      <protection locked="0"/>
    </xf>
    <xf numFmtId="0" fontId="8" fillId="33" borderId="58" xfId="0" applyFont="1" applyFill="1" applyBorder="1" applyAlignment="1" applyProtection="1">
      <alignment horizontal="center" vertical="center" shrinkToFit="1"/>
      <protection locked="0"/>
    </xf>
    <xf numFmtId="0" fontId="8" fillId="33" borderId="59" xfId="0" applyFont="1" applyFill="1" applyBorder="1" applyAlignment="1" applyProtection="1">
      <alignment horizontal="center" vertical="center" shrinkToFit="1"/>
      <protection locked="0"/>
    </xf>
    <xf numFmtId="0" fontId="8" fillId="33" borderId="60" xfId="0" applyFont="1" applyFill="1" applyBorder="1" applyAlignment="1" applyProtection="1">
      <alignment horizontal="left" vertical="center" shrinkToFit="1"/>
      <protection locked="0"/>
    </xf>
    <xf numFmtId="49" fontId="8" fillId="33" borderId="53" xfId="0" applyNumberFormat="1" applyFont="1" applyFill="1" applyBorder="1" applyAlignment="1">
      <alignment horizontal="left" vertical="center" shrinkToFit="1"/>
    </xf>
    <xf numFmtId="0" fontId="11" fillId="33" borderId="10" xfId="0" applyFont="1" applyFill="1" applyBorder="1" applyAlignment="1" applyProtection="1">
      <alignment horizontal="left" vertical="center" shrinkToFit="1"/>
      <protection locked="0"/>
    </xf>
    <xf numFmtId="0" fontId="6" fillId="0" borderId="21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vertical="center"/>
      <protection locked="0"/>
    </xf>
    <xf numFmtId="0" fontId="9" fillId="33" borderId="10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left" vertical="center" shrinkToFit="1"/>
      <protection locked="0"/>
    </xf>
    <xf numFmtId="0" fontId="11" fillId="33" borderId="61" xfId="0" applyFont="1" applyFill="1" applyBorder="1" applyAlignment="1" applyProtection="1">
      <alignment horizontal="left" vertical="center"/>
      <protection locked="0"/>
    </xf>
    <xf numFmtId="0" fontId="12" fillId="33" borderId="35" xfId="0" applyFont="1" applyFill="1" applyBorder="1" applyAlignment="1" applyProtection="1">
      <alignment horizontal="left" vertical="center" shrinkToFit="1"/>
      <protection locked="0"/>
    </xf>
    <xf numFmtId="0" fontId="11" fillId="33" borderId="35" xfId="0" applyFont="1" applyFill="1" applyBorder="1" applyAlignment="1" applyProtection="1">
      <alignment horizontal="left" vertical="center"/>
      <protection locked="0"/>
    </xf>
    <xf numFmtId="0" fontId="11" fillId="33" borderId="37" xfId="0" applyFont="1" applyFill="1" applyBorder="1" applyAlignment="1" applyProtection="1">
      <alignment horizontal="left" vertical="center"/>
      <protection locked="0"/>
    </xf>
    <xf numFmtId="0" fontId="11" fillId="33" borderId="62" xfId="0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left" vertical="center" shrinkToFit="1"/>
      <protection locked="0"/>
    </xf>
    <xf numFmtId="0" fontId="11" fillId="33" borderId="57" xfId="0" applyFont="1" applyFill="1" applyBorder="1" applyAlignment="1" applyProtection="1">
      <alignment horizontal="left" vertical="center"/>
      <protection locked="0"/>
    </xf>
    <xf numFmtId="0" fontId="11" fillId="33" borderId="63" xfId="0" applyFont="1" applyFill="1" applyBorder="1" applyAlignment="1" applyProtection="1">
      <alignment horizontal="left" vertical="center"/>
      <protection locked="0"/>
    </xf>
    <xf numFmtId="0" fontId="11" fillId="33" borderId="33" xfId="0" applyFont="1" applyFill="1" applyBorder="1" applyAlignment="1" applyProtection="1">
      <alignment horizontal="left" vertical="center" shrinkToFit="1"/>
      <protection locked="0"/>
    </xf>
    <xf numFmtId="0" fontId="11" fillId="33" borderId="13" xfId="0" applyFont="1" applyFill="1" applyBorder="1" applyAlignment="1" applyProtection="1">
      <alignment horizontal="left" vertical="center" shrinkToFit="1"/>
      <protection locked="0"/>
    </xf>
    <xf numFmtId="0" fontId="11" fillId="33" borderId="64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 shrinkToFit="1"/>
      <protection locked="0"/>
    </xf>
    <xf numFmtId="0" fontId="11" fillId="33" borderId="65" xfId="0" applyFont="1" applyFill="1" applyBorder="1" applyAlignment="1" applyProtection="1">
      <alignment horizontal="left" vertical="center" shrinkToFit="1"/>
      <protection locked="0"/>
    </xf>
    <xf numFmtId="0" fontId="11" fillId="33" borderId="66" xfId="0" applyFont="1" applyFill="1" applyBorder="1" applyAlignment="1" applyProtection="1">
      <alignment horizontal="left" vertical="center" shrinkToFit="1"/>
      <protection locked="0"/>
    </xf>
    <xf numFmtId="0" fontId="11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67" xfId="0" applyFont="1" applyFill="1" applyBorder="1" applyAlignment="1" applyProtection="1">
      <alignment horizontal="left" vertical="center" shrinkToFit="1"/>
      <protection locked="0"/>
    </xf>
    <xf numFmtId="0" fontId="21" fillId="0" borderId="59" xfId="0" applyFont="1" applyFill="1" applyBorder="1" applyAlignment="1" applyProtection="1">
      <alignment horizontal="justify" vertical="center" wrapText="1"/>
      <protection locked="0"/>
    </xf>
    <xf numFmtId="0" fontId="21" fillId="0" borderId="28" xfId="0" applyFont="1" applyFill="1" applyBorder="1" applyAlignment="1" applyProtection="1">
      <alignment horizontal="justify" vertical="center" wrapText="1"/>
      <protection locked="0"/>
    </xf>
    <xf numFmtId="0" fontId="21" fillId="0" borderId="68" xfId="0" applyFont="1" applyFill="1" applyBorder="1" applyAlignment="1" applyProtection="1">
      <alignment horizontal="justify" vertical="center" wrapText="1"/>
      <protection locked="0"/>
    </xf>
    <xf numFmtId="0" fontId="21" fillId="0" borderId="58" xfId="0" applyFont="1" applyFill="1" applyBorder="1" applyAlignment="1" applyProtection="1">
      <alignment horizontal="justify" vertical="center" wrapText="1"/>
      <protection locked="0"/>
    </xf>
    <xf numFmtId="0" fontId="21" fillId="0" borderId="69" xfId="0" applyFont="1" applyFill="1" applyBorder="1" applyAlignment="1" applyProtection="1">
      <alignment horizontal="justify" vertical="center" wrapText="1"/>
      <protection locked="0"/>
    </xf>
    <xf numFmtId="0" fontId="21" fillId="0" borderId="60" xfId="0" applyFont="1" applyFill="1" applyBorder="1" applyAlignment="1" applyProtection="1">
      <alignment horizontal="justify" vertical="center" wrapText="1"/>
      <protection locked="0"/>
    </xf>
    <xf numFmtId="0" fontId="57" fillId="0" borderId="59" xfId="0" applyFont="1" applyFill="1" applyBorder="1" applyAlignment="1">
      <alignment horizontal="justify" vertical="center" wrapText="1"/>
    </xf>
    <xf numFmtId="0" fontId="57" fillId="0" borderId="28" xfId="0" applyFont="1" applyFill="1" applyBorder="1" applyAlignment="1">
      <alignment horizontal="justify" vertical="center" wrapText="1"/>
    </xf>
    <xf numFmtId="0" fontId="57" fillId="0" borderId="68" xfId="0" applyFont="1" applyFill="1" applyBorder="1" applyAlignment="1">
      <alignment horizontal="justify" vertical="center" wrapText="1"/>
    </xf>
    <xf numFmtId="0" fontId="57" fillId="0" borderId="70" xfId="0" applyFont="1" applyFill="1" applyBorder="1" applyAlignment="1" applyProtection="1">
      <alignment horizontal="center" vertical="center" wrapText="1"/>
      <protection locked="0"/>
    </xf>
    <xf numFmtId="0" fontId="12" fillId="34" borderId="10" xfId="0" applyFont="1" applyFill="1" applyBorder="1" applyAlignment="1" applyProtection="1">
      <alignment horizontal="left" vertical="center"/>
      <protection locked="0"/>
    </xf>
    <xf numFmtId="0" fontId="11" fillId="33" borderId="71" xfId="0" applyFont="1" applyFill="1" applyBorder="1" applyAlignment="1" applyProtection="1">
      <alignment horizontal="left" vertical="center" shrinkToFit="1"/>
      <protection locked="0"/>
    </xf>
    <xf numFmtId="0" fontId="57" fillId="0" borderId="72" xfId="0" applyFont="1" applyFill="1" applyBorder="1" applyAlignment="1">
      <alignment horizontal="justify" vertical="center" wrapText="1"/>
    </xf>
    <xf numFmtId="0" fontId="57" fillId="0" borderId="27" xfId="0" applyFont="1" applyFill="1" applyBorder="1" applyAlignment="1">
      <alignment horizontal="justify" vertical="center" wrapText="1"/>
    </xf>
    <xf numFmtId="0" fontId="57" fillId="0" borderId="73" xfId="0" applyFont="1" applyFill="1" applyBorder="1" applyAlignment="1">
      <alignment horizontal="justify" vertical="center" wrapText="1"/>
    </xf>
    <xf numFmtId="2" fontId="57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74" xfId="0" applyFont="1" applyFill="1" applyBorder="1" applyAlignment="1" applyProtection="1">
      <alignment horizontal="justify" vertical="center" wrapText="1"/>
      <protection locked="0"/>
    </xf>
    <xf numFmtId="0" fontId="57" fillId="0" borderId="75" xfId="0" applyFont="1" applyFill="1" applyBorder="1" applyAlignment="1" applyProtection="1">
      <alignment horizontal="justify" vertical="center" wrapText="1"/>
      <protection locked="0"/>
    </xf>
    <xf numFmtId="0" fontId="57" fillId="0" borderId="76" xfId="0" applyFont="1" applyFill="1" applyBorder="1" applyAlignment="1" applyProtection="1">
      <alignment horizontal="justify" vertical="center" wrapText="1"/>
      <protection locked="0"/>
    </xf>
    <xf numFmtId="2" fontId="57" fillId="0" borderId="7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5"/>
  <sheetViews>
    <sheetView showGridLines="0" showZeros="0" tabSelected="1" view="pageBreakPreview" zoomScaleSheetLayoutView="100" zoomScalePageLayoutView="0" workbookViewId="0" topLeftCell="A58">
      <selection activeCell="B74" sqref="B74"/>
    </sheetView>
  </sheetViews>
  <sheetFormatPr defaultColWidth="9.00390625" defaultRowHeight="12.75"/>
  <cols>
    <col min="1" max="1" width="6.75390625" style="1" customWidth="1"/>
    <col min="2" max="2" width="60.375" style="2" customWidth="1"/>
    <col min="3" max="3" width="12.375" style="3" customWidth="1"/>
    <col min="4" max="4" width="3.75390625" style="2" customWidth="1"/>
    <col min="5" max="5" width="4.125" style="2" customWidth="1"/>
    <col min="6" max="6" width="3.75390625" style="2" customWidth="1"/>
    <col min="7" max="8" width="9.125" style="2" customWidth="1"/>
    <col min="9" max="9" width="13.00390625" style="2" customWidth="1"/>
    <col min="10" max="10" width="6.00390625" style="2" customWidth="1"/>
    <col min="11" max="16384" width="9.125" style="2" customWidth="1"/>
  </cols>
  <sheetData>
    <row r="1" spans="1:10" ht="15">
      <c r="A1" s="173" t="s">
        <v>110</v>
      </c>
      <c r="B1" s="173"/>
      <c r="C1" s="173"/>
      <c r="D1" s="173"/>
      <c r="E1" s="173"/>
      <c r="F1" s="4"/>
      <c r="G1" s="4"/>
      <c r="H1" s="4"/>
      <c r="I1" s="4"/>
      <c r="J1" s="4"/>
    </row>
    <row r="2" spans="1:10" ht="15.75" thickBot="1">
      <c r="A2" s="174" t="s">
        <v>109</v>
      </c>
      <c r="B2" s="174"/>
      <c r="C2" s="5"/>
      <c r="D2" s="4"/>
      <c r="E2" s="4"/>
      <c r="F2" s="6"/>
      <c r="G2" s="4"/>
      <c r="H2" s="4"/>
      <c r="I2" s="4"/>
      <c r="J2" s="4"/>
    </row>
    <row r="3" spans="1:10" ht="16.5" thickBot="1" thickTop="1">
      <c r="A3" s="177" t="s">
        <v>112</v>
      </c>
      <c r="B3" s="178"/>
      <c r="C3" s="178"/>
      <c r="D3" s="4"/>
      <c r="E3" s="4"/>
      <c r="F3" s="172" t="s">
        <v>0</v>
      </c>
      <c r="G3" s="172"/>
      <c r="H3" s="172"/>
      <c r="I3" s="172"/>
      <c r="J3" s="172"/>
    </row>
    <row r="4" spans="1:10" ht="16.5" customHeight="1" thickBot="1" thickTop="1">
      <c r="A4" s="7"/>
      <c r="B4" s="4"/>
      <c r="C4" s="8"/>
      <c r="D4" s="4"/>
      <c r="E4" s="4"/>
      <c r="F4" s="172"/>
      <c r="G4" s="172"/>
      <c r="H4" s="172"/>
      <c r="I4" s="172"/>
      <c r="J4" s="172"/>
    </row>
    <row r="5" spans="1:10" s="14" customFormat="1" ht="182.25" customHeight="1" thickBot="1" thickTop="1">
      <c r="A5" s="9" t="s">
        <v>1</v>
      </c>
      <c r="B5" s="10" t="s">
        <v>2</v>
      </c>
      <c r="C5" s="11" t="s">
        <v>3</v>
      </c>
      <c r="D5" s="12" t="s">
        <v>4</v>
      </c>
      <c r="E5" s="1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</row>
    <row r="6" spans="1:10" s="17" customFormat="1" ht="16.5" thickBot="1" thickTop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s="18" customFormat="1" ht="18.75" customHeight="1" thickBot="1" thickTop="1">
      <c r="A7" s="175" t="s">
        <v>106</v>
      </c>
      <c r="B7" s="175"/>
      <c r="C7" s="175"/>
      <c r="D7" s="175"/>
      <c r="E7" s="175"/>
      <c r="F7" s="175"/>
      <c r="G7" s="175"/>
      <c r="H7" s="175"/>
      <c r="I7" s="175"/>
      <c r="J7" s="175"/>
    </row>
    <row r="8" spans="1:10" s="18" customFormat="1" ht="18.75" customHeight="1" thickBot="1" thickTop="1">
      <c r="A8" s="171" t="s">
        <v>11</v>
      </c>
      <c r="B8" s="171"/>
      <c r="C8" s="171"/>
      <c r="D8" s="171"/>
      <c r="E8" s="171"/>
      <c r="F8" s="171"/>
      <c r="G8" s="171"/>
      <c r="H8" s="171"/>
      <c r="I8" s="171"/>
      <c r="J8" s="171"/>
    </row>
    <row r="9" spans="1:10" ht="16.5" customHeight="1" thickBot="1" thickTop="1">
      <c r="A9" s="19">
        <v>1</v>
      </c>
      <c r="B9" s="20" t="s">
        <v>12</v>
      </c>
      <c r="C9" s="21" t="s">
        <v>13</v>
      </c>
      <c r="D9" s="19">
        <v>30</v>
      </c>
      <c r="E9" s="114">
        <v>325</v>
      </c>
      <c r="F9" s="22"/>
      <c r="G9" s="19">
        <f>E9/20</f>
        <v>16.25</v>
      </c>
      <c r="H9" s="22"/>
      <c r="I9" s="19">
        <v>30</v>
      </c>
      <c r="J9" s="22"/>
    </row>
    <row r="10" spans="1:10" s="18" customFormat="1" ht="16.5" customHeight="1" thickBot="1" thickTop="1">
      <c r="A10" s="176" t="s">
        <v>5</v>
      </c>
      <c r="B10" s="176"/>
      <c r="C10" s="23"/>
      <c r="D10" s="24">
        <f aca="true" t="shared" si="0" ref="D10:J10">SUM(D9:D9)</f>
        <v>30</v>
      </c>
      <c r="E10" s="24">
        <f t="shared" si="0"/>
        <v>325</v>
      </c>
      <c r="F10" s="24">
        <f t="shared" si="0"/>
        <v>0</v>
      </c>
      <c r="G10" s="24">
        <f t="shared" si="0"/>
        <v>16.25</v>
      </c>
      <c r="H10" s="24">
        <f t="shared" si="0"/>
        <v>0</v>
      </c>
      <c r="I10" s="24">
        <f t="shared" si="0"/>
        <v>30</v>
      </c>
      <c r="J10" s="24">
        <f t="shared" si="0"/>
        <v>0</v>
      </c>
    </row>
    <row r="11" spans="1:10" ht="16.5" customHeight="1" thickBot="1" thickTop="1">
      <c r="A11" s="171" t="s">
        <v>14</v>
      </c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 ht="16.5" customHeight="1" thickBot="1" thickTop="1">
      <c r="A12" s="19">
        <v>1</v>
      </c>
      <c r="B12" s="25" t="s">
        <v>12</v>
      </c>
      <c r="C12" s="26" t="s">
        <v>15</v>
      </c>
      <c r="D12" s="27">
        <v>20</v>
      </c>
      <c r="E12" s="115">
        <v>285</v>
      </c>
      <c r="F12" s="28"/>
      <c r="G12" s="19">
        <f>E12/20</f>
        <v>14.25</v>
      </c>
      <c r="H12" s="22"/>
      <c r="I12" s="19">
        <v>20</v>
      </c>
      <c r="J12" s="22"/>
    </row>
    <row r="13" spans="1:16" s="18" customFormat="1" ht="16.5" customHeight="1" thickBot="1" thickTop="1">
      <c r="A13" s="176" t="s">
        <v>5</v>
      </c>
      <c r="B13" s="176"/>
      <c r="C13" s="157"/>
      <c r="D13" s="29">
        <f aca="true" t="shared" si="1" ref="D13:J13">SUM(D12:D12)</f>
        <v>20</v>
      </c>
      <c r="E13" s="24">
        <f t="shared" si="1"/>
        <v>285</v>
      </c>
      <c r="F13" s="24">
        <f t="shared" si="1"/>
        <v>0</v>
      </c>
      <c r="G13" s="24">
        <f t="shared" si="1"/>
        <v>14.25</v>
      </c>
      <c r="H13" s="24">
        <f t="shared" si="1"/>
        <v>0</v>
      </c>
      <c r="I13" s="24">
        <f t="shared" si="1"/>
        <v>20</v>
      </c>
      <c r="J13" s="24">
        <f t="shared" si="1"/>
        <v>0</v>
      </c>
      <c r="K13" s="30"/>
      <c r="L13" s="30"/>
      <c r="M13" s="30"/>
      <c r="N13" s="30"/>
      <c r="O13" s="30"/>
      <c r="P13" s="30"/>
    </row>
    <row r="14" spans="1:16" ht="16.5" customHeight="1" thickBot="1" thickTop="1">
      <c r="A14" s="179" t="s">
        <v>16</v>
      </c>
      <c r="B14" s="179"/>
      <c r="C14" s="179"/>
      <c r="D14" s="179"/>
      <c r="E14" s="179"/>
      <c r="F14" s="179"/>
      <c r="G14" s="179"/>
      <c r="H14" s="179"/>
      <c r="I14" s="179"/>
      <c r="J14" s="179"/>
      <c r="K14" s="30"/>
      <c r="L14" s="30"/>
      <c r="M14" s="30"/>
      <c r="N14" s="30"/>
      <c r="O14" s="30"/>
      <c r="P14" s="31"/>
    </row>
    <row r="15" spans="1:16" ht="16.5" customHeight="1" thickBot="1" thickTop="1">
      <c r="A15" s="19">
        <v>1</v>
      </c>
      <c r="B15" s="32" t="s">
        <v>12</v>
      </c>
      <c r="C15" s="21" t="s">
        <v>17</v>
      </c>
      <c r="D15" s="19">
        <v>16</v>
      </c>
      <c r="E15" s="114">
        <v>180</v>
      </c>
      <c r="F15" s="33"/>
      <c r="G15" s="22"/>
      <c r="H15" s="22"/>
      <c r="I15" s="19">
        <v>16</v>
      </c>
      <c r="J15" s="22"/>
      <c r="K15" s="31"/>
      <c r="L15" s="31"/>
      <c r="M15" s="31"/>
      <c r="N15" s="31"/>
      <c r="O15" s="31"/>
      <c r="P15" s="31"/>
    </row>
    <row r="16" spans="1:10" s="18" customFormat="1" ht="18" customHeight="1" thickBot="1" thickTop="1">
      <c r="A16" s="180" t="s">
        <v>5</v>
      </c>
      <c r="B16" s="180"/>
      <c r="C16" s="34"/>
      <c r="D16" s="35">
        <f aca="true" t="shared" si="2" ref="D16:J16">SUM(D15:D15)</f>
        <v>16</v>
      </c>
      <c r="E16" s="35">
        <f t="shared" si="2"/>
        <v>180</v>
      </c>
      <c r="F16" s="35">
        <f t="shared" si="2"/>
        <v>0</v>
      </c>
      <c r="G16" s="35">
        <f t="shared" si="2"/>
        <v>0</v>
      </c>
      <c r="H16" s="35">
        <f t="shared" si="2"/>
        <v>0</v>
      </c>
      <c r="I16" s="35">
        <f t="shared" si="2"/>
        <v>16</v>
      </c>
      <c r="J16" s="35">
        <f t="shared" si="2"/>
        <v>0</v>
      </c>
    </row>
    <row r="17" spans="1:10" ht="16.5" customHeight="1" thickBot="1" thickTop="1">
      <c r="A17" s="181" t="s">
        <v>18</v>
      </c>
      <c r="B17" s="181"/>
      <c r="C17" s="181"/>
      <c r="D17" s="181"/>
      <c r="E17" s="181"/>
      <c r="F17" s="181"/>
      <c r="G17" s="181"/>
      <c r="H17" s="181"/>
      <c r="I17" s="181"/>
      <c r="J17" s="181"/>
    </row>
    <row r="18" spans="1:10" ht="16.5" customHeight="1" thickBot="1" thickTop="1">
      <c r="A18" s="101">
        <v>1</v>
      </c>
      <c r="B18" s="102" t="s">
        <v>19</v>
      </c>
      <c r="C18" s="103" t="s">
        <v>20</v>
      </c>
      <c r="D18" s="104">
        <v>3</v>
      </c>
      <c r="E18" s="116">
        <v>20</v>
      </c>
      <c r="F18" s="105">
        <v>4</v>
      </c>
      <c r="G18" s="106"/>
      <c r="H18" s="105"/>
      <c r="I18" s="104">
        <v>4</v>
      </c>
      <c r="J18" s="105"/>
    </row>
    <row r="19" spans="1:10" ht="16.5" customHeight="1" thickBot="1" thickTop="1">
      <c r="A19" s="101">
        <v>2</v>
      </c>
      <c r="B19" s="102" t="s">
        <v>21</v>
      </c>
      <c r="C19" s="103" t="s">
        <v>22</v>
      </c>
      <c r="D19" s="104">
        <v>3</v>
      </c>
      <c r="E19" s="116">
        <v>20</v>
      </c>
      <c r="F19" s="105">
        <v>3</v>
      </c>
      <c r="G19" s="105"/>
      <c r="H19" s="105"/>
      <c r="I19" s="104">
        <v>3</v>
      </c>
      <c r="J19" s="105"/>
    </row>
    <row r="20" spans="1:10" ht="16.5" customHeight="1" thickBot="1" thickTop="1">
      <c r="A20" s="101">
        <v>3</v>
      </c>
      <c r="B20" s="102" t="s">
        <v>23</v>
      </c>
      <c r="C20" s="103" t="s">
        <v>24</v>
      </c>
      <c r="D20" s="104">
        <v>3</v>
      </c>
      <c r="E20" s="116">
        <v>20</v>
      </c>
      <c r="F20" s="105">
        <v>3</v>
      </c>
      <c r="G20" s="105"/>
      <c r="H20" s="105"/>
      <c r="I20" s="104">
        <v>3</v>
      </c>
      <c r="J20" s="105"/>
    </row>
    <row r="21" spans="1:10" ht="16.5" customHeight="1" thickBot="1" thickTop="1">
      <c r="A21" s="101">
        <v>4</v>
      </c>
      <c r="B21" s="102" t="s">
        <v>25</v>
      </c>
      <c r="C21" s="103" t="s">
        <v>26</v>
      </c>
      <c r="D21" s="104">
        <v>3</v>
      </c>
      <c r="E21" s="116">
        <v>20</v>
      </c>
      <c r="F21" s="105">
        <v>3</v>
      </c>
      <c r="G21" s="105"/>
      <c r="H21" s="105"/>
      <c r="I21" s="104">
        <v>3</v>
      </c>
      <c r="J21" s="105"/>
    </row>
    <row r="22" spans="1:10" s="18" customFormat="1" ht="16.5" customHeight="1" thickBot="1" thickTop="1">
      <c r="A22" s="182" t="s">
        <v>5</v>
      </c>
      <c r="B22" s="182"/>
      <c r="C22" s="107"/>
      <c r="D22" s="108">
        <f aca="true" t="shared" si="3" ref="D22:J22">SUM(D18:D21)</f>
        <v>12</v>
      </c>
      <c r="E22" s="108">
        <f t="shared" si="3"/>
        <v>80</v>
      </c>
      <c r="F22" s="108">
        <f t="shared" si="3"/>
        <v>13</v>
      </c>
      <c r="G22" s="108">
        <f t="shared" si="3"/>
        <v>0</v>
      </c>
      <c r="H22" s="108">
        <f t="shared" si="3"/>
        <v>0</v>
      </c>
      <c r="I22" s="108">
        <f t="shared" si="3"/>
        <v>13</v>
      </c>
      <c r="J22" s="108">
        <f t="shared" si="3"/>
        <v>0</v>
      </c>
    </row>
    <row r="23" spans="1:10" ht="16.5" customHeight="1" thickBot="1" thickTop="1">
      <c r="A23" s="185" t="s">
        <v>27</v>
      </c>
      <c r="B23" s="185"/>
      <c r="C23" s="185"/>
      <c r="D23" s="185"/>
      <c r="E23" s="185"/>
      <c r="F23" s="185"/>
      <c r="G23" s="185"/>
      <c r="H23" s="185"/>
      <c r="I23" s="185"/>
      <c r="J23" s="185"/>
    </row>
    <row r="24" spans="1:10" ht="16.5" customHeight="1" thickBot="1" thickTop="1">
      <c r="A24" s="109">
        <v>1</v>
      </c>
      <c r="B24" s="110" t="s">
        <v>28</v>
      </c>
      <c r="C24" s="111" t="s">
        <v>29</v>
      </c>
      <c r="D24" s="109">
        <v>2</v>
      </c>
      <c r="E24" s="108">
        <v>30</v>
      </c>
      <c r="F24" s="112"/>
      <c r="G24" s="19">
        <f>G25</f>
        <v>3</v>
      </c>
      <c r="H24" s="112"/>
      <c r="I24" s="109">
        <v>2</v>
      </c>
      <c r="J24" s="112"/>
    </row>
    <row r="25" spans="1:10" ht="27" customHeight="1" thickBot="1" thickTop="1">
      <c r="A25" s="109">
        <v>2</v>
      </c>
      <c r="B25" s="137" t="s">
        <v>30</v>
      </c>
      <c r="C25" s="111" t="s">
        <v>31</v>
      </c>
      <c r="D25" s="109">
        <v>3</v>
      </c>
      <c r="E25" s="108">
        <v>60</v>
      </c>
      <c r="F25" s="112"/>
      <c r="G25" s="19">
        <f aca="true" t="shared" si="4" ref="G25:G30">E25/20</f>
        <v>3</v>
      </c>
      <c r="H25" s="112"/>
      <c r="I25" s="109">
        <v>4</v>
      </c>
      <c r="J25" s="112"/>
    </row>
    <row r="26" spans="1:10" ht="16.5" customHeight="1" thickBot="1" thickTop="1">
      <c r="A26" s="36">
        <v>3</v>
      </c>
      <c r="B26" s="37" t="s">
        <v>32</v>
      </c>
      <c r="C26" s="38" t="s">
        <v>33</v>
      </c>
      <c r="D26" s="36">
        <v>3</v>
      </c>
      <c r="E26" s="117">
        <v>60</v>
      </c>
      <c r="F26" s="39"/>
      <c r="G26" s="19">
        <f t="shared" si="4"/>
        <v>3</v>
      </c>
      <c r="H26" s="84"/>
      <c r="I26" s="36">
        <v>4</v>
      </c>
      <c r="J26" s="84"/>
    </row>
    <row r="27" spans="1:10" ht="16.5" customHeight="1" thickBot="1" thickTop="1">
      <c r="A27" s="45">
        <v>4</v>
      </c>
      <c r="B27" s="41" t="s">
        <v>34</v>
      </c>
      <c r="C27" s="42" t="s">
        <v>35</v>
      </c>
      <c r="D27" s="40">
        <v>2</v>
      </c>
      <c r="E27" s="118">
        <v>30</v>
      </c>
      <c r="F27" s="46"/>
      <c r="G27" s="19">
        <f t="shared" si="4"/>
        <v>1.5</v>
      </c>
      <c r="H27" s="47"/>
      <c r="I27" s="40">
        <v>2</v>
      </c>
      <c r="J27" s="47"/>
    </row>
    <row r="28" spans="1:10" ht="16.5" customHeight="1" thickBot="1" thickTop="1">
      <c r="A28" s="45">
        <v>5</v>
      </c>
      <c r="B28" s="41" t="s">
        <v>108</v>
      </c>
      <c r="C28" s="42" t="s">
        <v>117</v>
      </c>
      <c r="D28" s="40">
        <v>2</v>
      </c>
      <c r="E28" s="118">
        <v>30</v>
      </c>
      <c r="F28" s="46"/>
      <c r="G28" s="19">
        <f t="shared" si="4"/>
        <v>1.5</v>
      </c>
      <c r="H28" s="47"/>
      <c r="I28" s="40">
        <v>1</v>
      </c>
      <c r="J28" s="47"/>
    </row>
    <row r="29" spans="1:10" ht="16.5" customHeight="1" thickBot="1" thickTop="1">
      <c r="A29" s="45">
        <v>6</v>
      </c>
      <c r="B29" s="41" t="s">
        <v>107</v>
      </c>
      <c r="C29" s="42" t="s">
        <v>111</v>
      </c>
      <c r="D29" s="40">
        <v>1</v>
      </c>
      <c r="E29" s="118">
        <v>15</v>
      </c>
      <c r="F29" s="128">
        <v>2</v>
      </c>
      <c r="G29" s="19">
        <f t="shared" si="4"/>
        <v>0.75</v>
      </c>
      <c r="H29" s="44"/>
      <c r="I29" s="40">
        <v>2</v>
      </c>
      <c r="J29" s="44"/>
    </row>
    <row r="30" spans="1:10" ht="16.5" customHeight="1" thickBot="1" thickTop="1">
      <c r="A30" s="45">
        <v>7</v>
      </c>
      <c r="B30" s="49" t="s">
        <v>36</v>
      </c>
      <c r="C30" s="42" t="s">
        <v>37</v>
      </c>
      <c r="D30" s="40">
        <v>2</v>
      </c>
      <c r="E30" s="118">
        <v>30</v>
      </c>
      <c r="F30" s="46"/>
      <c r="G30" s="19">
        <f t="shared" si="4"/>
        <v>1.5</v>
      </c>
      <c r="H30" s="47"/>
      <c r="I30" s="40">
        <v>1</v>
      </c>
      <c r="J30" s="47"/>
    </row>
    <row r="31" spans="1:10" s="18" customFormat="1" ht="16.5" customHeight="1" thickBot="1" thickTop="1">
      <c r="A31" s="186" t="s">
        <v>5</v>
      </c>
      <c r="B31" s="187"/>
      <c r="C31" s="142"/>
      <c r="D31" s="35">
        <v>15</v>
      </c>
      <c r="E31" s="35">
        <v>240</v>
      </c>
      <c r="F31" s="35">
        <f>SUM(F24:F30)</f>
        <v>2</v>
      </c>
      <c r="G31" s="35">
        <f>SUM(G24:G30)</f>
        <v>14.25</v>
      </c>
      <c r="H31" s="35">
        <f>SUM(H24:H30)</f>
        <v>0</v>
      </c>
      <c r="I31" s="35">
        <f>SUM(I24:I30)</f>
        <v>16</v>
      </c>
      <c r="J31" s="35">
        <f>SUM(J24:J30)</f>
        <v>0</v>
      </c>
    </row>
    <row r="32" spans="1:10" s="18" customFormat="1" ht="16.5" customHeight="1" thickBot="1" thickTop="1">
      <c r="A32" s="188" t="s">
        <v>38</v>
      </c>
      <c r="B32" s="189"/>
      <c r="C32" s="189"/>
      <c r="D32" s="189"/>
      <c r="E32" s="189"/>
      <c r="F32" s="189"/>
      <c r="G32" s="189"/>
      <c r="H32" s="189"/>
      <c r="I32" s="189"/>
      <c r="J32" s="190"/>
    </row>
    <row r="33" spans="1:10" ht="16.5" customHeight="1" thickBot="1" thickTop="1">
      <c r="A33" s="36">
        <v>1</v>
      </c>
      <c r="B33" s="37" t="s">
        <v>39</v>
      </c>
      <c r="C33" s="38" t="s">
        <v>40</v>
      </c>
      <c r="D33" s="36">
        <v>4</v>
      </c>
      <c r="E33" s="117">
        <v>30</v>
      </c>
      <c r="F33" s="127">
        <v>2</v>
      </c>
      <c r="G33" s="19">
        <f>E33/20</f>
        <v>1.5</v>
      </c>
      <c r="H33" s="22"/>
      <c r="I33" s="36">
        <v>2</v>
      </c>
      <c r="J33" s="22"/>
    </row>
    <row r="34" spans="1:10" ht="16.5" customHeight="1" thickBot="1" thickTop="1">
      <c r="A34" s="40">
        <v>2</v>
      </c>
      <c r="B34" s="41" t="s">
        <v>41</v>
      </c>
      <c r="C34" s="42" t="s">
        <v>42</v>
      </c>
      <c r="D34" s="40">
        <v>4</v>
      </c>
      <c r="E34" s="118">
        <v>30</v>
      </c>
      <c r="F34" s="128">
        <v>3</v>
      </c>
      <c r="G34" s="19">
        <f>E34/20</f>
        <v>1.5</v>
      </c>
      <c r="H34" s="44"/>
      <c r="I34" s="40">
        <v>3</v>
      </c>
      <c r="J34" s="44"/>
    </row>
    <row r="35" spans="1:10" ht="16.5" customHeight="1" thickBot="1" thickTop="1">
      <c r="A35" s="40">
        <v>3</v>
      </c>
      <c r="B35" s="41" t="s">
        <v>43</v>
      </c>
      <c r="C35" s="42" t="s">
        <v>44</v>
      </c>
      <c r="D35" s="40">
        <v>4</v>
      </c>
      <c r="E35" s="118">
        <v>30</v>
      </c>
      <c r="F35" s="128">
        <v>4</v>
      </c>
      <c r="G35" s="19">
        <f>E35/20</f>
        <v>1.5</v>
      </c>
      <c r="H35" s="44"/>
      <c r="I35" s="40">
        <v>4</v>
      </c>
      <c r="J35" s="44"/>
    </row>
    <row r="36" spans="1:10" ht="16.5" customHeight="1" thickBot="1" thickTop="1">
      <c r="A36" s="45">
        <v>4</v>
      </c>
      <c r="B36" s="49" t="s">
        <v>45</v>
      </c>
      <c r="C36" s="50" t="s">
        <v>46</v>
      </c>
      <c r="D36" s="45">
        <v>2</v>
      </c>
      <c r="E36" s="119">
        <v>15</v>
      </c>
      <c r="F36" s="129">
        <v>2</v>
      </c>
      <c r="G36" s="19">
        <f>E36/20</f>
        <v>0.75</v>
      </c>
      <c r="H36" s="47"/>
      <c r="I36" s="45">
        <v>2</v>
      </c>
      <c r="J36" s="47"/>
    </row>
    <row r="37" spans="1:10" s="18" customFormat="1" ht="16.5" customHeight="1" thickBot="1" thickTop="1">
      <c r="A37" s="176" t="s">
        <v>5</v>
      </c>
      <c r="B37" s="176"/>
      <c r="C37" s="23"/>
      <c r="D37" s="24">
        <f>SUM(D33:D36)</f>
        <v>14</v>
      </c>
      <c r="E37" s="24">
        <v>105</v>
      </c>
      <c r="F37" s="24">
        <f>SUM(F33:F36)</f>
        <v>11</v>
      </c>
      <c r="G37" s="24">
        <f>SUM(G33:G36)</f>
        <v>5.25</v>
      </c>
      <c r="H37" s="24">
        <f>SUM(H33:H36)</f>
        <v>0</v>
      </c>
      <c r="I37" s="24">
        <f>SUM(I33:I36)</f>
        <v>11</v>
      </c>
      <c r="J37" s="24">
        <f>SUM(J33:J36)</f>
        <v>0</v>
      </c>
    </row>
    <row r="38" spans="1:10" ht="16.5" customHeight="1" thickBot="1" thickTop="1">
      <c r="A38" s="191" t="s">
        <v>47</v>
      </c>
      <c r="B38" s="192"/>
      <c r="C38" s="192"/>
      <c r="D38" s="192"/>
      <c r="E38" s="192"/>
      <c r="F38" s="192"/>
      <c r="G38" s="192"/>
      <c r="H38" s="192"/>
      <c r="I38" s="192"/>
      <c r="J38" s="208"/>
    </row>
    <row r="39" spans="1:10" ht="16.5" customHeight="1" thickBot="1" thickTop="1">
      <c r="A39" s="19">
        <v>1</v>
      </c>
      <c r="B39" s="20" t="s">
        <v>48</v>
      </c>
      <c r="C39" s="51" t="s">
        <v>49</v>
      </c>
      <c r="D39" s="19">
        <v>2</v>
      </c>
      <c r="E39" s="114">
        <v>30</v>
      </c>
      <c r="F39" s="130"/>
      <c r="G39" s="19">
        <f aca="true" t="shared" si="5" ref="G39:G45">E39/20</f>
        <v>1.5</v>
      </c>
      <c r="H39" s="52"/>
      <c r="I39" s="19">
        <v>2</v>
      </c>
      <c r="J39" s="52"/>
    </row>
    <row r="40" spans="1:10" ht="16.5" customHeight="1" thickBot="1" thickTop="1">
      <c r="A40" s="40">
        <v>2</v>
      </c>
      <c r="B40" s="41" t="s">
        <v>50</v>
      </c>
      <c r="C40" s="53" t="s">
        <v>51</v>
      </c>
      <c r="D40" s="40">
        <v>4</v>
      </c>
      <c r="E40" s="118">
        <v>90</v>
      </c>
      <c r="F40" s="128"/>
      <c r="G40" s="19">
        <f t="shared" si="5"/>
        <v>4.5</v>
      </c>
      <c r="H40" s="54"/>
      <c r="I40" s="40">
        <v>5</v>
      </c>
      <c r="J40" s="54"/>
    </row>
    <row r="41" spans="1:10" ht="16.5" customHeight="1" thickBot="1" thickTop="1">
      <c r="A41" s="40">
        <v>3</v>
      </c>
      <c r="B41" s="41" t="s">
        <v>52</v>
      </c>
      <c r="C41" s="53" t="s">
        <v>53</v>
      </c>
      <c r="D41" s="40">
        <v>4</v>
      </c>
      <c r="E41" s="118">
        <v>75</v>
      </c>
      <c r="F41" s="128"/>
      <c r="G41" s="19">
        <f t="shared" si="5"/>
        <v>3.75</v>
      </c>
      <c r="H41" s="54"/>
      <c r="I41" s="40">
        <v>4</v>
      </c>
      <c r="J41" s="54"/>
    </row>
    <row r="42" spans="1:10" ht="16.5" customHeight="1" thickBot="1" thickTop="1">
      <c r="A42" s="40">
        <v>4</v>
      </c>
      <c r="B42" s="41" t="s">
        <v>54</v>
      </c>
      <c r="C42" s="53" t="s">
        <v>55</v>
      </c>
      <c r="D42" s="40">
        <v>2</v>
      </c>
      <c r="E42" s="118">
        <v>30</v>
      </c>
      <c r="F42" s="128"/>
      <c r="G42" s="19">
        <f t="shared" si="5"/>
        <v>1.5</v>
      </c>
      <c r="H42" s="54"/>
      <c r="I42" s="40">
        <v>2</v>
      </c>
      <c r="J42" s="54"/>
    </row>
    <row r="43" spans="1:10" ht="16.5" customHeight="1" thickBot="1" thickTop="1">
      <c r="A43" s="45">
        <v>5</v>
      </c>
      <c r="B43" s="41" t="s">
        <v>56</v>
      </c>
      <c r="C43" s="53" t="s">
        <v>57</v>
      </c>
      <c r="D43" s="40">
        <v>4</v>
      </c>
      <c r="E43" s="118">
        <v>60</v>
      </c>
      <c r="F43" s="129"/>
      <c r="G43" s="19">
        <f t="shared" si="5"/>
        <v>3</v>
      </c>
      <c r="H43" s="55"/>
      <c r="I43" s="40">
        <v>4</v>
      </c>
      <c r="J43" s="55"/>
    </row>
    <row r="44" spans="1:10" ht="23.25" customHeight="1" thickBot="1" thickTop="1">
      <c r="A44" s="45">
        <v>6</v>
      </c>
      <c r="B44" s="136" t="s">
        <v>58</v>
      </c>
      <c r="C44" s="53" t="s">
        <v>59</v>
      </c>
      <c r="D44" s="40">
        <v>1</v>
      </c>
      <c r="E44" s="118">
        <v>15</v>
      </c>
      <c r="F44" s="129"/>
      <c r="G44" s="19">
        <f t="shared" si="5"/>
        <v>0.75</v>
      </c>
      <c r="H44" s="55"/>
      <c r="I44" s="40">
        <v>1</v>
      </c>
      <c r="J44" s="55"/>
    </row>
    <row r="45" spans="1:10" ht="16.5" customHeight="1" thickBot="1" thickTop="1">
      <c r="A45" s="140">
        <v>7</v>
      </c>
      <c r="B45" s="141" t="s">
        <v>60</v>
      </c>
      <c r="C45" s="53" t="s">
        <v>61</v>
      </c>
      <c r="D45" s="40">
        <v>4</v>
      </c>
      <c r="E45" s="118">
        <v>60</v>
      </c>
      <c r="F45" s="129"/>
      <c r="G45" s="19">
        <f t="shared" si="5"/>
        <v>3</v>
      </c>
      <c r="H45" s="55"/>
      <c r="I45" s="40">
        <v>4</v>
      </c>
      <c r="J45" s="55"/>
    </row>
    <row r="46" spans="1:10" s="18" customFormat="1" ht="16.5" customHeight="1" thickBot="1" thickTop="1">
      <c r="A46" s="186" t="s">
        <v>5</v>
      </c>
      <c r="B46" s="186"/>
      <c r="C46" s="158"/>
      <c r="D46" s="24">
        <f aca="true" t="shared" si="6" ref="D46:J46">SUM(D39:D45)</f>
        <v>21</v>
      </c>
      <c r="E46" s="24">
        <f t="shared" si="6"/>
        <v>360</v>
      </c>
      <c r="F46" s="24">
        <f t="shared" si="6"/>
        <v>0</v>
      </c>
      <c r="G46" s="24">
        <f t="shared" si="6"/>
        <v>18</v>
      </c>
      <c r="H46" s="24">
        <f t="shared" si="6"/>
        <v>0</v>
      </c>
      <c r="I46" s="24">
        <f t="shared" si="6"/>
        <v>22</v>
      </c>
      <c r="J46" s="24">
        <f t="shared" si="6"/>
        <v>0</v>
      </c>
    </row>
    <row r="47" spans="1:10" ht="16.5" customHeight="1" thickBot="1" thickTop="1">
      <c r="A47" s="188" t="s">
        <v>62</v>
      </c>
      <c r="B47" s="189"/>
      <c r="C47" s="192"/>
      <c r="D47" s="189"/>
      <c r="E47" s="189"/>
      <c r="F47" s="189"/>
      <c r="G47" s="189"/>
      <c r="H47" s="189"/>
      <c r="I47" s="189"/>
      <c r="J47" s="190"/>
    </row>
    <row r="48" spans="1:10" ht="16.5" customHeight="1" thickBot="1" thickTop="1">
      <c r="A48" s="19">
        <v>1</v>
      </c>
      <c r="B48" s="25" t="s">
        <v>63</v>
      </c>
      <c r="C48" s="56" t="s">
        <v>64</v>
      </c>
      <c r="D48" s="62">
        <v>4</v>
      </c>
      <c r="E48" s="120">
        <v>30</v>
      </c>
      <c r="F48" s="63">
        <v>4</v>
      </c>
      <c r="G48" s="19">
        <f>E48/20</f>
        <v>1.5</v>
      </c>
      <c r="H48" s="57"/>
      <c r="I48" s="145"/>
      <c r="J48" s="57"/>
    </row>
    <row r="49" spans="1:10" ht="16.5" customHeight="1" thickBot="1" thickTop="1">
      <c r="A49" s="40">
        <v>2</v>
      </c>
      <c r="B49" s="58" t="s">
        <v>65</v>
      </c>
      <c r="C49" s="59" t="s">
        <v>66</v>
      </c>
      <c r="D49" s="131">
        <v>4</v>
      </c>
      <c r="E49" s="132">
        <v>30</v>
      </c>
      <c r="F49" s="133">
        <v>4</v>
      </c>
      <c r="G49" s="19">
        <f>E49/20</f>
        <v>1.5</v>
      </c>
      <c r="H49" s="60"/>
      <c r="I49" s="146"/>
      <c r="J49" s="147"/>
    </row>
    <row r="50" spans="1:10" ht="16.5" customHeight="1" thickBot="1" thickTop="1">
      <c r="A50" s="40">
        <v>3</v>
      </c>
      <c r="B50" s="58" t="s">
        <v>67</v>
      </c>
      <c r="C50" s="59" t="s">
        <v>68</v>
      </c>
      <c r="D50" s="131">
        <v>4</v>
      </c>
      <c r="E50" s="132">
        <v>30</v>
      </c>
      <c r="F50" s="133">
        <v>3</v>
      </c>
      <c r="G50" s="19">
        <f>E50/20</f>
        <v>1.5</v>
      </c>
      <c r="H50" s="60"/>
      <c r="I50" s="146"/>
      <c r="J50" s="147"/>
    </row>
    <row r="51" spans="1:10" ht="16.5" customHeight="1" thickBot="1" thickTop="1">
      <c r="A51" s="139">
        <v>4</v>
      </c>
      <c r="B51" s="138" t="s">
        <v>69</v>
      </c>
      <c r="C51" s="59" t="s">
        <v>70</v>
      </c>
      <c r="D51" s="131">
        <v>2</v>
      </c>
      <c r="E51" s="132">
        <v>15</v>
      </c>
      <c r="F51" s="133">
        <v>2</v>
      </c>
      <c r="G51" s="19">
        <f>E51/20</f>
        <v>0.75</v>
      </c>
      <c r="H51" s="60"/>
      <c r="I51" s="148"/>
      <c r="J51" s="60"/>
    </row>
    <row r="52" spans="1:10" s="18" customFormat="1" ht="16.5" customHeight="1" thickBot="1" thickTop="1">
      <c r="A52" s="183" t="s">
        <v>5</v>
      </c>
      <c r="B52" s="183"/>
      <c r="C52" s="142"/>
      <c r="D52" s="24">
        <f aca="true" t="shared" si="7" ref="D52:J52">SUM(D48:D51)</f>
        <v>14</v>
      </c>
      <c r="E52" s="24">
        <f t="shared" si="7"/>
        <v>105</v>
      </c>
      <c r="F52" s="24">
        <f t="shared" si="7"/>
        <v>13</v>
      </c>
      <c r="G52" s="24">
        <f t="shared" si="7"/>
        <v>5.25</v>
      </c>
      <c r="H52" s="24">
        <f t="shared" si="7"/>
        <v>0</v>
      </c>
      <c r="I52" s="24">
        <f t="shared" si="7"/>
        <v>0</v>
      </c>
      <c r="J52" s="24">
        <f t="shared" si="7"/>
        <v>0</v>
      </c>
    </row>
    <row r="53" spans="1:10" ht="14.25" customHeight="1" thickBot="1" thickTop="1">
      <c r="A53" s="191" t="s">
        <v>71</v>
      </c>
      <c r="B53" s="192"/>
      <c r="C53" s="192"/>
      <c r="D53" s="192"/>
      <c r="E53" s="192"/>
      <c r="F53" s="192"/>
      <c r="G53" s="192"/>
      <c r="H53" s="192"/>
      <c r="I53" s="192"/>
      <c r="J53" s="193"/>
    </row>
    <row r="54" spans="1:10" ht="16.5" customHeight="1" thickBot="1" thickTop="1">
      <c r="A54" s="36">
        <v>1</v>
      </c>
      <c r="B54" s="37" t="s">
        <v>72</v>
      </c>
      <c r="C54" s="61" t="s">
        <v>73</v>
      </c>
      <c r="D54" s="36">
        <v>5</v>
      </c>
      <c r="E54" s="117">
        <v>60</v>
      </c>
      <c r="F54" s="127"/>
      <c r="G54" s="19">
        <f aca="true" t="shared" si="8" ref="G54:G59">E54/20</f>
        <v>3</v>
      </c>
      <c r="H54" s="52"/>
      <c r="I54" s="36">
        <v>4</v>
      </c>
      <c r="J54" s="52"/>
    </row>
    <row r="55" spans="1:10" ht="16.5" customHeight="1" thickBot="1" thickTop="1">
      <c r="A55" s="40">
        <v>2</v>
      </c>
      <c r="B55" s="41" t="s">
        <v>74</v>
      </c>
      <c r="C55" s="53" t="s">
        <v>75</v>
      </c>
      <c r="D55" s="40">
        <v>1</v>
      </c>
      <c r="E55" s="118">
        <v>15</v>
      </c>
      <c r="F55" s="128"/>
      <c r="G55" s="19">
        <f t="shared" si="8"/>
        <v>0.75</v>
      </c>
      <c r="H55" s="54"/>
      <c r="I55" s="40">
        <v>1</v>
      </c>
      <c r="J55" s="54"/>
    </row>
    <row r="56" spans="1:10" ht="16.5" customHeight="1" thickBot="1" thickTop="1">
      <c r="A56" s="40">
        <v>3</v>
      </c>
      <c r="B56" s="41" t="s">
        <v>76</v>
      </c>
      <c r="C56" s="53" t="s">
        <v>77</v>
      </c>
      <c r="D56" s="40">
        <v>1</v>
      </c>
      <c r="E56" s="118">
        <v>15</v>
      </c>
      <c r="F56" s="128"/>
      <c r="G56" s="19">
        <f t="shared" si="8"/>
        <v>0.75</v>
      </c>
      <c r="H56" s="54"/>
      <c r="I56" s="40">
        <v>1</v>
      </c>
      <c r="J56" s="54"/>
    </row>
    <row r="57" spans="1:10" ht="16.5" customHeight="1" thickBot="1" thickTop="1">
      <c r="A57" s="40">
        <v>4</v>
      </c>
      <c r="B57" s="41" t="s">
        <v>78</v>
      </c>
      <c r="C57" s="53" t="s">
        <v>79</v>
      </c>
      <c r="D57" s="40">
        <v>3</v>
      </c>
      <c r="E57" s="118">
        <v>30</v>
      </c>
      <c r="F57" s="128"/>
      <c r="G57" s="19">
        <f t="shared" si="8"/>
        <v>1.5</v>
      </c>
      <c r="H57" s="54"/>
      <c r="I57" s="40">
        <v>3</v>
      </c>
      <c r="J57" s="54"/>
    </row>
    <row r="58" spans="1:10" ht="16.5" customHeight="1" thickBot="1" thickTop="1">
      <c r="A58" s="40">
        <v>5</v>
      </c>
      <c r="B58" s="41" t="s">
        <v>80</v>
      </c>
      <c r="C58" s="53" t="s">
        <v>81</v>
      </c>
      <c r="D58" s="40">
        <v>2</v>
      </c>
      <c r="E58" s="118">
        <v>15</v>
      </c>
      <c r="F58" s="128"/>
      <c r="G58" s="19">
        <f t="shared" si="8"/>
        <v>0.75</v>
      </c>
      <c r="H58" s="54"/>
      <c r="I58" s="40">
        <v>2</v>
      </c>
      <c r="J58" s="54"/>
    </row>
    <row r="59" spans="1:10" ht="16.5" customHeight="1" thickBot="1" thickTop="1">
      <c r="A59" s="48">
        <v>6</v>
      </c>
      <c r="B59" s="143" t="s">
        <v>82</v>
      </c>
      <c r="C59" s="53" t="s">
        <v>83</v>
      </c>
      <c r="D59" s="40">
        <v>2</v>
      </c>
      <c r="E59" s="118">
        <v>30</v>
      </c>
      <c r="F59" s="129"/>
      <c r="G59" s="19">
        <f t="shared" si="8"/>
        <v>1.5</v>
      </c>
      <c r="H59" s="55"/>
      <c r="I59" s="40">
        <v>2</v>
      </c>
      <c r="J59" s="55"/>
    </row>
    <row r="60" spans="1:10" s="18" customFormat="1" ht="16.5" customHeight="1" thickBot="1" thickTop="1">
      <c r="A60" s="183" t="s">
        <v>5</v>
      </c>
      <c r="B60" s="184"/>
      <c r="C60" s="144"/>
      <c r="D60" s="24">
        <f aca="true" t="shared" si="9" ref="D60:J60">SUM(D54:D59)</f>
        <v>14</v>
      </c>
      <c r="E60" s="24">
        <f t="shared" si="9"/>
        <v>165</v>
      </c>
      <c r="F60" s="24">
        <f t="shared" si="9"/>
        <v>0</v>
      </c>
      <c r="G60" s="24">
        <f t="shared" si="9"/>
        <v>8.25</v>
      </c>
      <c r="H60" s="24">
        <f t="shared" si="9"/>
        <v>0</v>
      </c>
      <c r="I60" s="24">
        <f t="shared" si="9"/>
        <v>13</v>
      </c>
      <c r="J60" s="24">
        <f t="shared" si="9"/>
        <v>0</v>
      </c>
    </row>
    <row r="61" spans="1:10" ht="16.5" customHeight="1" thickBot="1" thickTop="1">
      <c r="A61" s="191" t="s">
        <v>113</v>
      </c>
      <c r="B61" s="192"/>
      <c r="C61" s="192"/>
      <c r="D61" s="192"/>
      <c r="E61" s="192"/>
      <c r="F61" s="192"/>
      <c r="G61" s="192"/>
      <c r="H61" s="192"/>
      <c r="I61" s="192"/>
      <c r="J61" s="193"/>
    </row>
    <row r="62" spans="1:10" ht="16.5" customHeight="1" thickBot="1" thickTop="1">
      <c r="A62" s="36">
        <v>1</v>
      </c>
      <c r="B62" s="25" t="s">
        <v>84</v>
      </c>
      <c r="C62" s="56" t="s">
        <v>85</v>
      </c>
      <c r="D62" s="62">
        <v>1</v>
      </c>
      <c r="E62" s="120">
        <v>15</v>
      </c>
      <c r="F62" s="63"/>
      <c r="G62" s="19">
        <f>E62/20</f>
        <v>0.75</v>
      </c>
      <c r="H62" s="64"/>
      <c r="I62" s="149"/>
      <c r="J62" s="150"/>
    </row>
    <row r="63" spans="1:10" ht="16.5" customHeight="1" thickBot="1" thickTop="1">
      <c r="A63" s="40">
        <v>2</v>
      </c>
      <c r="B63" s="162" t="s">
        <v>86</v>
      </c>
      <c r="C63" s="65" t="s">
        <v>87</v>
      </c>
      <c r="D63" s="66">
        <v>8</v>
      </c>
      <c r="E63" s="121">
        <v>120</v>
      </c>
      <c r="F63" s="63">
        <v>6</v>
      </c>
      <c r="G63" s="19">
        <f>E63/20</f>
        <v>6</v>
      </c>
      <c r="H63" s="69"/>
      <c r="I63" s="149"/>
      <c r="J63" s="151"/>
    </row>
    <row r="64" spans="1:10" ht="16.5" customHeight="1" thickBot="1" thickTop="1">
      <c r="A64" s="40">
        <v>3</v>
      </c>
      <c r="B64" s="70" t="s">
        <v>88</v>
      </c>
      <c r="C64" s="161" t="s">
        <v>89</v>
      </c>
      <c r="D64" s="62">
        <v>0</v>
      </c>
      <c r="E64" s="115">
        <v>60</v>
      </c>
      <c r="F64" s="63"/>
      <c r="G64" s="19"/>
      <c r="H64" s="69"/>
      <c r="I64" s="153"/>
      <c r="J64" s="152"/>
    </row>
    <row r="65" spans="1:10" ht="16.5" customHeight="1" thickBot="1" thickTop="1">
      <c r="A65" s="45">
        <v>4</v>
      </c>
      <c r="B65" s="160" t="s">
        <v>90</v>
      </c>
      <c r="C65" s="159" t="s">
        <v>91</v>
      </c>
      <c r="D65" s="71">
        <v>1</v>
      </c>
      <c r="E65" s="122">
        <v>5</v>
      </c>
      <c r="F65" s="68"/>
      <c r="G65" s="19">
        <f>E65/20</f>
        <v>0.25</v>
      </c>
      <c r="H65" s="67"/>
      <c r="I65" s="154"/>
      <c r="J65" s="155"/>
    </row>
    <row r="66" spans="1:10" s="18" customFormat="1" ht="16.5" customHeight="1" thickBot="1" thickTop="1">
      <c r="A66" s="166" t="s">
        <v>5</v>
      </c>
      <c r="B66" s="72"/>
      <c r="C66" s="142"/>
      <c r="D66" s="24">
        <f aca="true" t="shared" si="10" ref="D66:J66">SUM(D62:D65)</f>
        <v>10</v>
      </c>
      <c r="E66" s="24">
        <f t="shared" si="10"/>
        <v>200</v>
      </c>
      <c r="F66" s="24">
        <f t="shared" si="10"/>
        <v>6</v>
      </c>
      <c r="G66" s="24">
        <f t="shared" si="10"/>
        <v>7</v>
      </c>
      <c r="H66" s="24">
        <f t="shared" si="10"/>
        <v>0</v>
      </c>
      <c r="I66" s="24">
        <f t="shared" si="10"/>
        <v>0</v>
      </c>
      <c r="J66" s="24">
        <f t="shared" si="10"/>
        <v>0</v>
      </c>
    </row>
    <row r="67" spans="1:10" ht="16.5" customHeight="1" thickBot="1" thickTop="1">
      <c r="A67" s="194" t="s">
        <v>114</v>
      </c>
      <c r="B67" s="195"/>
      <c r="C67" s="195"/>
      <c r="D67" s="195"/>
      <c r="E67" s="195"/>
      <c r="F67" s="195"/>
      <c r="G67" s="195"/>
      <c r="H67" s="195"/>
      <c r="I67" s="195"/>
      <c r="J67" s="196"/>
    </row>
    <row r="68" spans="1:13" ht="16.5" customHeight="1" thickBot="1" thickTop="1">
      <c r="A68" s="19">
        <v>1</v>
      </c>
      <c r="B68" s="25" t="s">
        <v>92</v>
      </c>
      <c r="C68" s="26" t="s">
        <v>93</v>
      </c>
      <c r="D68" s="62">
        <v>21</v>
      </c>
      <c r="E68" s="120">
        <v>60</v>
      </c>
      <c r="F68" s="63">
        <v>21</v>
      </c>
      <c r="G68" s="19">
        <f>E68/20</f>
        <v>3</v>
      </c>
      <c r="H68" s="64"/>
      <c r="I68" s="149">
        <v>21</v>
      </c>
      <c r="J68" s="156"/>
      <c r="K68" s="73"/>
      <c r="M68" s="74"/>
    </row>
    <row r="69" spans="1:10" s="18" customFormat="1" ht="16.5" customHeight="1" thickBot="1" thickTop="1">
      <c r="A69" s="176" t="s">
        <v>5</v>
      </c>
      <c r="B69" s="176"/>
      <c r="C69" s="142"/>
      <c r="D69" s="24">
        <v>21</v>
      </c>
      <c r="E69" s="76">
        <f aca="true" t="shared" si="11" ref="E69:J69">E68</f>
        <v>60</v>
      </c>
      <c r="F69" s="75">
        <f t="shared" si="11"/>
        <v>21</v>
      </c>
      <c r="G69" s="76">
        <f t="shared" si="11"/>
        <v>3</v>
      </c>
      <c r="H69" s="75">
        <f t="shared" si="11"/>
        <v>0</v>
      </c>
      <c r="I69" s="76">
        <f t="shared" si="11"/>
        <v>21</v>
      </c>
      <c r="J69" s="75">
        <f t="shared" si="11"/>
        <v>0</v>
      </c>
    </row>
    <row r="70" spans="1:10" ht="16.5" customHeight="1" thickBot="1" thickTop="1">
      <c r="A70" s="188" t="s">
        <v>115</v>
      </c>
      <c r="B70" s="189"/>
      <c r="C70" s="189"/>
      <c r="D70" s="189"/>
      <c r="E70" s="189"/>
      <c r="F70" s="189"/>
      <c r="G70" s="189"/>
      <c r="H70" s="189"/>
      <c r="I70" s="189"/>
      <c r="J70" s="190"/>
    </row>
    <row r="71" spans="1:10" ht="16.5" customHeight="1" thickBot="1" thickTop="1">
      <c r="A71" s="40">
        <v>1</v>
      </c>
      <c r="B71" s="41" t="s">
        <v>94</v>
      </c>
      <c r="C71" s="42" t="s">
        <v>95</v>
      </c>
      <c r="D71" s="40">
        <v>5</v>
      </c>
      <c r="E71" s="123"/>
      <c r="F71" s="43"/>
      <c r="G71" s="40">
        <f>E71/20</f>
        <v>0</v>
      </c>
      <c r="H71" s="44"/>
      <c r="I71" s="44"/>
      <c r="J71" s="44"/>
    </row>
    <row r="72" spans="1:10" s="18" customFormat="1" ht="16.5" customHeight="1" thickBot="1" thickTop="1">
      <c r="A72" s="176" t="s">
        <v>5</v>
      </c>
      <c r="B72" s="176"/>
      <c r="C72" s="23"/>
      <c r="D72" s="24">
        <v>5</v>
      </c>
      <c r="E72" s="77"/>
      <c r="F72" s="78"/>
      <c r="G72" s="79"/>
      <c r="H72" s="78">
        <f>SUM(H68:H71)</f>
        <v>0</v>
      </c>
      <c r="I72" s="78"/>
      <c r="J72" s="78"/>
    </row>
    <row r="73" spans="1:10" ht="16.5" customHeight="1" thickBot="1" thickTop="1">
      <c r="A73" s="188" t="s">
        <v>116</v>
      </c>
      <c r="B73" s="189"/>
      <c r="C73" s="189"/>
      <c r="D73" s="189"/>
      <c r="E73" s="189"/>
      <c r="F73" s="189"/>
      <c r="G73" s="189"/>
      <c r="H73" s="189"/>
      <c r="I73" s="189"/>
      <c r="J73" s="190"/>
    </row>
    <row r="74" spans="1:10" ht="16.5" customHeight="1" thickTop="1">
      <c r="A74" s="167">
        <v>1</v>
      </c>
      <c r="B74" s="163" t="s">
        <v>96</v>
      </c>
      <c r="C74" s="169" t="s">
        <v>97</v>
      </c>
      <c r="D74" s="134">
        <v>2</v>
      </c>
      <c r="E74" s="135">
        <v>30</v>
      </c>
      <c r="F74" s="81"/>
      <c r="G74" s="82">
        <v>1</v>
      </c>
      <c r="H74" s="80"/>
      <c r="I74" s="81"/>
      <c r="J74" s="80"/>
    </row>
    <row r="75" spans="1:10" ht="16.5" customHeight="1" thickBot="1">
      <c r="A75" s="168">
        <v>2</v>
      </c>
      <c r="B75" s="164" t="s">
        <v>98</v>
      </c>
      <c r="C75" s="170" t="s">
        <v>99</v>
      </c>
      <c r="D75" s="83">
        <v>2</v>
      </c>
      <c r="E75" s="124">
        <v>30</v>
      </c>
      <c r="F75" s="127">
        <v>2</v>
      </c>
      <c r="G75" s="36">
        <v>1</v>
      </c>
      <c r="H75" s="84"/>
      <c r="I75" s="84"/>
      <c r="J75" s="84"/>
    </row>
    <row r="76" spans="1:10" ht="16.5" customHeight="1" thickBot="1" thickTop="1">
      <c r="A76" s="85" t="s">
        <v>5</v>
      </c>
      <c r="B76" s="86"/>
      <c r="C76" s="165"/>
      <c r="D76" s="83">
        <f>D75</f>
        <v>2</v>
      </c>
      <c r="E76" s="83">
        <f>E75</f>
        <v>30</v>
      </c>
      <c r="F76" s="83">
        <f>F75</f>
        <v>2</v>
      </c>
      <c r="G76" s="83"/>
      <c r="H76" s="83">
        <f>H75</f>
        <v>0</v>
      </c>
      <c r="I76" s="83">
        <f>I75</f>
        <v>0</v>
      </c>
      <c r="J76" s="83">
        <f>J75</f>
        <v>0</v>
      </c>
    </row>
    <row r="77" spans="1:11" s="90" customFormat="1" ht="16.5" customHeight="1" thickBot="1" thickTop="1">
      <c r="A77" s="207" t="s">
        <v>100</v>
      </c>
      <c r="B77" s="207"/>
      <c r="C77" s="87"/>
      <c r="D77" s="88">
        <f>D10+D13+D16+D22+D31+D37+D46+D60+D66+D69+D72+D75</f>
        <v>180</v>
      </c>
      <c r="E77" s="88">
        <f>E10+E13+E16+E22+E31+E37+E46+E60+E66+E69+E72+E76</f>
        <v>2030</v>
      </c>
      <c r="F77" s="88">
        <f>F10+F13+F16+F22+F31+F37+F46+F60+F66+F69+F72+F76</f>
        <v>55</v>
      </c>
      <c r="G77" s="88">
        <f>G10+G13+G16+G22+G31+G37+G46+G52+G60+G66+G69+G72+G75+G76</f>
        <v>92.5</v>
      </c>
      <c r="H77" s="88">
        <f>H10+H13+H16+H22+H31+H37+H46+H60+H66+H69+H72+H76</f>
        <v>0</v>
      </c>
      <c r="I77" s="88">
        <f>I10+I13+I16+I22+I31+I37+I46+I60+I66+I69+I72+I76</f>
        <v>162</v>
      </c>
      <c r="J77" s="88">
        <f>J10+J13+J16+J22+J31+J37+J46+J60+J66+J69+J72+J76</f>
        <v>0</v>
      </c>
      <c r="K77" s="89"/>
    </row>
    <row r="78" spans="1:16" ht="3" customHeight="1" thickTop="1">
      <c r="A78" s="91"/>
      <c r="B78" s="91"/>
      <c r="C78" s="92"/>
      <c r="D78" s="93"/>
      <c r="E78" s="125"/>
      <c r="F78" s="4"/>
      <c r="G78" s="4"/>
      <c r="H78" s="4"/>
      <c r="I78" s="4"/>
      <c r="J78" s="94"/>
      <c r="P78" s="18"/>
    </row>
    <row r="79" spans="1:10" ht="13.5" customHeight="1" hidden="1">
      <c r="A79" s="95"/>
      <c r="B79" s="95"/>
      <c r="C79" s="92"/>
      <c r="D79" s="93"/>
      <c r="E79" s="125"/>
      <c r="F79" s="97"/>
      <c r="G79" s="97"/>
      <c r="H79" s="97"/>
      <c r="I79" s="97"/>
      <c r="J79" s="98"/>
    </row>
    <row r="80" spans="1:10" ht="12.75" customHeight="1" hidden="1">
      <c r="A80" s="96"/>
      <c r="B80" s="96"/>
      <c r="C80" s="99"/>
      <c r="D80" s="96"/>
      <c r="E80" s="126">
        <f>IF(E78=E79,"","BŁĄD !!! SPRAWDŹ WIERSZ OGÓŁEM")</f>
      </c>
      <c r="F80" s="97"/>
      <c r="G80" s="97"/>
      <c r="H80" s="97"/>
      <c r="I80" s="97"/>
      <c r="J80" s="98"/>
    </row>
    <row r="81" spans="1:10" ht="16.5" customHeight="1">
      <c r="A81" s="197" t="s">
        <v>101</v>
      </c>
      <c r="B81" s="198"/>
      <c r="C81" s="198"/>
      <c r="D81" s="198"/>
      <c r="E81" s="198"/>
      <c r="F81" s="198"/>
      <c r="G81" s="198"/>
      <c r="H81" s="198"/>
      <c r="I81" s="198"/>
      <c r="J81" s="199"/>
    </row>
    <row r="82" spans="1:10" ht="16.5" customHeight="1">
      <c r="A82" s="200"/>
      <c r="B82" s="201"/>
      <c r="C82" s="201"/>
      <c r="D82" s="201"/>
      <c r="E82" s="201"/>
      <c r="F82" s="201"/>
      <c r="G82" s="201"/>
      <c r="H82" s="201"/>
      <c r="I82" s="201"/>
      <c r="J82" s="202"/>
    </row>
    <row r="83" spans="1:10" ht="38.25" customHeight="1">
      <c r="A83" s="203" t="s">
        <v>102</v>
      </c>
      <c r="B83" s="204"/>
      <c r="C83" s="204"/>
      <c r="D83" s="204"/>
      <c r="E83" s="205"/>
      <c r="F83" s="206" t="s">
        <v>118</v>
      </c>
      <c r="G83" s="206"/>
      <c r="H83" s="206"/>
      <c r="I83" s="206"/>
      <c r="J83" s="206"/>
    </row>
    <row r="84" spans="1:10" ht="30.75" customHeight="1">
      <c r="A84" s="209" t="s">
        <v>103</v>
      </c>
      <c r="B84" s="210"/>
      <c r="C84" s="210"/>
      <c r="D84" s="210"/>
      <c r="E84" s="211"/>
      <c r="F84" s="212">
        <f>(F77/D77)*100</f>
        <v>30.555555555555557</v>
      </c>
      <c r="G84" s="212"/>
      <c r="H84" s="212"/>
      <c r="I84" s="212"/>
      <c r="J84" s="212"/>
    </row>
    <row r="85" spans="1:10" ht="52.5" customHeight="1">
      <c r="A85" s="209" t="s">
        <v>104</v>
      </c>
      <c r="B85" s="210"/>
      <c r="C85" s="210"/>
      <c r="D85" s="210"/>
      <c r="E85" s="211"/>
      <c r="F85" s="213">
        <f>(G77/D77)*100</f>
        <v>51.388888888888886</v>
      </c>
      <c r="G85" s="213"/>
      <c r="H85" s="213"/>
      <c r="I85" s="213"/>
      <c r="J85" s="213"/>
    </row>
    <row r="86" spans="1:10" ht="44.25" customHeight="1">
      <c r="A86" s="214" t="s">
        <v>105</v>
      </c>
      <c r="B86" s="215"/>
      <c r="C86" s="215"/>
      <c r="D86" s="215"/>
      <c r="E86" s="216"/>
      <c r="F86" s="217">
        <f>(I77/D77)*100</f>
        <v>90</v>
      </c>
      <c r="G86" s="217"/>
      <c r="H86" s="217"/>
      <c r="I86" s="217"/>
      <c r="J86" s="217"/>
    </row>
    <row r="87" spans="5:10" ht="16.5" customHeight="1">
      <c r="E87" s="18"/>
      <c r="F87" s="100"/>
      <c r="G87" s="100"/>
      <c r="H87" s="100"/>
      <c r="I87" s="100"/>
      <c r="J87" s="100"/>
    </row>
    <row r="88" spans="5:10" ht="16.5" customHeight="1">
      <c r="E88" s="18"/>
      <c r="F88" s="100"/>
      <c r="G88" s="100"/>
      <c r="H88" s="100"/>
      <c r="I88" s="100"/>
      <c r="J88" s="100"/>
    </row>
    <row r="89" ht="16.5" customHeight="1">
      <c r="E89" s="18"/>
    </row>
    <row r="90" ht="16.5" customHeight="1">
      <c r="E90" s="18"/>
    </row>
    <row r="91" ht="16.5" customHeight="1">
      <c r="E91" s="18"/>
    </row>
    <row r="92" ht="16.5" customHeight="1">
      <c r="E92" s="18"/>
    </row>
    <row r="93" ht="16.5" customHeight="1">
      <c r="E93" s="18"/>
    </row>
    <row r="94" ht="16.5" customHeight="1">
      <c r="E94" s="18"/>
    </row>
    <row r="95" ht="16.5" customHeight="1">
      <c r="E95" s="18"/>
    </row>
    <row r="96" ht="16.5" customHeight="1">
      <c r="E96" s="18"/>
    </row>
    <row r="97" ht="16.5" customHeight="1">
      <c r="E97" s="18"/>
    </row>
    <row r="98" ht="16.5" customHeight="1">
      <c r="E98" s="18"/>
    </row>
    <row r="99" ht="16.5" customHeight="1">
      <c r="E99" s="18"/>
    </row>
    <row r="100" ht="16.5" customHeight="1">
      <c r="E100" s="18"/>
    </row>
    <row r="101" ht="16.5" customHeight="1">
      <c r="E101" s="18"/>
    </row>
    <row r="102" ht="16.5" customHeight="1">
      <c r="E102" s="18"/>
    </row>
    <row r="103" ht="16.5" customHeight="1">
      <c r="E103" s="18"/>
    </row>
    <row r="104" ht="16.5" customHeight="1">
      <c r="E104" s="18"/>
    </row>
    <row r="105" ht="16.5" customHeight="1">
      <c r="E105" s="18"/>
    </row>
    <row r="106" ht="16.5" customHeight="1">
      <c r="E106" s="18"/>
    </row>
    <row r="107" ht="16.5" customHeight="1">
      <c r="E107" s="18"/>
    </row>
    <row r="108" ht="16.5" customHeight="1">
      <c r="E108" s="18"/>
    </row>
    <row r="109" ht="16.5" customHeight="1">
      <c r="E109" s="18"/>
    </row>
    <row r="110" ht="16.5" customHeight="1">
      <c r="E110" s="18"/>
    </row>
    <row r="111" ht="16.5" customHeight="1">
      <c r="E111" s="18"/>
    </row>
    <row r="112" ht="16.5" customHeight="1">
      <c r="E112" s="18"/>
    </row>
    <row r="113" ht="16.5" customHeight="1">
      <c r="E113" s="18"/>
    </row>
    <row r="114" ht="16.5" customHeight="1">
      <c r="E114" s="18"/>
    </row>
    <row r="115" ht="16.5" customHeight="1">
      <c r="E115" s="18"/>
    </row>
    <row r="116" ht="16.5" customHeight="1">
      <c r="E116" s="18"/>
    </row>
    <row r="117" ht="16.5" customHeight="1">
      <c r="E117" s="18"/>
    </row>
    <row r="118" ht="16.5" customHeight="1">
      <c r="E118" s="18"/>
    </row>
    <row r="119" ht="16.5" customHeight="1">
      <c r="E119" s="18"/>
    </row>
    <row r="120" ht="16.5" customHeight="1">
      <c r="E120" s="18"/>
    </row>
    <row r="121" ht="16.5" customHeight="1">
      <c r="E121" s="18"/>
    </row>
    <row r="122" ht="16.5" customHeight="1">
      <c r="E122" s="18"/>
    </row>
    <row r="123" ht="16.5" customHeight="1">
      <c r="E123" s="18"/>
    </row>
    <row r="124" ht="16.5" customHeight="1">
      <c r="E124" s="18"/>
    </row>
    <row r="125" ht="16.5" customHeight="1">
      <c r="E125" s="18"/>
    </row>
    <row r="126" ht="16.5" customHeight="1">
      <c r="E126" s="18"/>
    </row>
    <row r="127" ht="16.5" customHeight="1">
      <c r="E127" s="18"/>
    </row>
    <row r="128" ht="16.5" customHeight="1">
      <c r="E128" s="18"/>
    </row>
    <row r="129" ht="16.5" customHeight="1">
      <c r="E129" s="18"/>
    </row>
    <row r="130" ht="16.5" customHeight="1">
      <c r="E130" s="18"/>
    </row>
    <row r="131" ht="16.5" customHeight="1">
      <c r="E131" s="18"/>
    </row>
    <row r="132" ht="16.5" customHeight="1">
      <c r="E132" s="18"/>
    </row>
    <row r="133" ht="16.5" customHeight="1">
      <c r="E133" s="18"/>
    </row>
    <row r="134" ht="16.5" customHeight="1">
      <c r="E134" s="18"/>
    </row>
    <row r="135" ht="16.5" customHeight="1">
      <c r="E135" s="18"/>
    </row>
    <row r="136" ht="16.5" customHeight="1">
      <c r="E136" s="18"/>
    </row>
    <row r="137" ht="16.5" customHeight="1">
      <c r="E137" s="18"/>
    </row>
    <row r="138" ht="16.5" customHeight="1">
      <c r="E138" s="18"/>
    </row>
    <row r="139" ht="16.5" customHeight="1">
      <c r="E139" s="18"/>
    </row>
    <row r="140" ht="16.5" customHeight="1">
      <c r="E140" s="18"/>
    </row>
    <row r="141" ht="16.5" customHeight="1">
      <c r="E141" s="18"/>
    </row>
    <row r="142" ht="16.5" customHeight="1">
      <c r="E142" s="18"/>
    </row>
    <row r="143" ht="15">
      <c r="E143" s="18"/>
    </row>
    <row r="144" ht="15">
      <c r="E144" s="18"/>
    </row>
    <row r="145" ht="15">
      <c r="E145" s="18"/>
    </row>
    <row r="146" ht="15">
      <c r="E146" s="18"/>
    </row>
    <row r="147" ht="15">
      <c r="E147" s="18"/>
    </row>
    <row r="148" ht="15">
      <c r="E148" s="18"/>
    </row>
    <row r="149" ht="15">
      <c r="E149" s="18"/>
    </row>
    <row r="150" ht="15">
      <c r="E150" s="18"/>
    </row>
    <row r="151" ht="15">
      <c r="E151" s="18"/>
    </row>
    <row r="152" ht="15">
      <c r="E152" s="18"/>
    </row>
    <row r="153" ht="15">
      <c r="E153" s="18"/>
    </row>
    <row r="154" ht="15">
      <c r="E154" s="18"/>
    </row>
    <row r="155" ht="15">
      <c r="E155" s="18"/>
    </row>
    <row r="156" ht="15">
      <c r="E156" s="18"/>
    </row>
    <row r="157" ht="15">
      <c r="E157" s="18"/>
    </row>
    <row r="158" ht="15">
      <c r="E158" s="18"/>
    </row>
    <row r="159" ht="15">
      <c r="E159" s="18"/>
    </row>
    <row r="160" ht="15">
      <c r="E160" s="18"/>
    </row>
    <row r="161" ht="15">
      <c r="E161" s="18"/>
    </row>
    <row r="162" ht="15">
      <c r="E162" s="18"/>
    </row>
    <row r="163" ht="15">
      <c r="E163" s="18"/>
    </row>
    <row r="164" ht="15">
      <c r="E164" s="18"/>
    </row>
    <row r="165" ht="15">
      <c r="E165" s="18"/>
    </row>
    <row r="166" ht="15">
      <c r="E166" s="18"/>
    </row>
    <row r="167" ht="15">
      <c r="E167" s="18"/>
    </row>
    <row r="168" ht="15">
      <c r="E168" s="18"/>
    </row>
    <row r="169" ht="15">
      <c r="E169" s="18"/>
    </row>
    <row r="170" ht="15">
      <c r="E170" s="18"/>
    </row>
    <row r="171" ht="15">
      <c r="E171" s="18"/>
    </row>
    <row r="172" ht="15">
      <c r="E172" s="18"/>
    </row>
    <row r="173" ht="15">
      <c r="E173" s="18"/>
    </row>
    <row r="174" ht="15">
      <c r="E174" s="18"/>
    </row>
    <row r="175" ht="15">
      <c r="E175" s="18"/>
    </row>
    <row r="176" ht="15">
      <c r="E176" s="18"/>
    </row>
    <row r="177" ht="15">
      <c r="E177" s="18"/>
    </row>
    <row r="178" ht="15">
      <c r="E178" s="18"/>
    </row>
    <row r="179" ht="15">
      <c r="E179" s="18"/>
    </row>
    <row r="180" ht="15">
      <c r="E180" s="18"/>
    </row>
    <row r="181" ht="15">
      <c r="E181" s="18"/>
    </row>
    <row r="182" ht="15">
      <c r="E182" s="18"/>
    </row>
    <row r="183" ht="15">
      <c r="E183" s="18"/>
    </row>
    <row r="184" ht="15">
      <c r="E184" s="18"/>
    </row>
    <row r="185" ht="15">
      <c r="E185" s="18"/>
    </row>
    <row r="186" ht="15">
      <c r="E186" s="18"/>
    </row>
    <row r="187" ht="15">
      <c r="E187" s="18"/>
    </row>
    <row r="188" ht="15">
      <c r="E188" s="18"/>
    </row>
    <row r="189" ht="15">
      <c r="E189" s="18"/>
    </row>
    <row r="190" ht="15">
      <c r="E190" s="18"/>
    </row>
    <row r="191" ht="15">
      <c r="E191" s="18"/>
    </row>
    <row r="192" ht="15">
      <c r="E192" s="18"/>
    </row>
    <row r="193" ht="15">
      <c r="E193" s="18"/>
    </row>
    <row r="194" ht="15">
      <c r="E194" s="18"/>
    </row>
    <row r="195" ht="15">
      <c r="E195" s="18"/>
    </row>
    <row r="196" ht="15">
      <c r="E196" s="18"/>
    </row>
    <row r="197" ht="15">
      <c r="E197" s="18"/>
    </row>
    <row r="198" ht="15">
      <c r="E198" s="18"/>
    </row>
    <row r="199" ht="15">
      <c r="E199" s="18"/>
    </row>
    <row r="200" ht="15">
      <c r="E200" s="18"/>
    </row>
    <row r="201" ht="15">
      <c r="E201" s="18"/>
    </row>
    <row r="202" ht="15">
      <c r="E202" s="18"/>
    </row>
    <row r="203" ht="15">
      <c r="E203" s="18"/>
    </row>
    <row r="204" ht="15">
      <c r="E204" s="18"/>
    </row>
    <row r="205" ht="15">
      <c r="E205" s="18"/>
    </row>
  </sheetData>
  <sheetProtection selectLockedCells="1" selectUnlockedCells="1"/>
  <mergeCells count="39">
    <mergeCell ref="A38:J38"/>
    <mergeCell ref="A84:E84"/>
    <mergeCell ref="F84:J84"/>
    <mergeCell ref="A85:E85"/>
    <mergeCell ref="F85:J85"/>
    <mergeCell ref="A86:E86"/>
    <mergeCell ref="F86:J86"/>
    <mergeCell ref="A81:J82"/>
    <mergeCell ref="A83:E83"/>
    <mergeCell ref="F83:J83"/>
    <mergeCell ref="A77:B77"/>
    <mergeCell ref="A73:J73"/>
    <mergeCell ref="A61:J61"/>
    <mergeCell ref="A67:J67"/>
    <mergeCell ref="A69:B69"/>
    <mergeCell ref="A70:J70"/>
    <mergeCell ref="A72:B72"/>
    <mergeCell ref="A46:B46"/>
    <mergeCell ref="A47:J47"/>
    <mergeCell ref="A52:B52"/>
    <mergeCell ref="A53:J53"/>
    <mergeCell ref="A13:B13"/>
    <mergeCell ref="A14:J14"/>
    <mergeCell ref="A16:B16"/>
    <mergeCell ref="A17:J17"/>
    <mergeCell ref="A22:B22"/>
    <mergeCell ref="A60:B60"/>
    <mergeCell ref="A23:J23"/>
    <mergeCell ref="A31:B31"/>
    <mergeCell ref="A32:J32"/>
    <mergeCell ref="A37:B37"/>
    <mergeCell ref="A11:J11"/>
    <mergeCell ref="F3:J4"/>
    <mergeCell ref="A1:E1"/>
    <mergeCell ref="A2:B2"/>
    <mergeCell ref="A7:J7"/>
    <mergeCell ref="A8:J8"/>
    <mergeCell ref="A10:B10"/>
    <mergeCell ref="A3:C3"/>
  </mergeCells>
  <printOptions horizontalCentered="1"/>
  <pageMargins left="0.2362204724409449" right="0.2362204724409449" top="0.35433070866141736" bottom="0.35433070866141736" header="0.31496062992125984" footer="0.31496062992125984"/>
  <pageSetup cellComments="atEnd" horizontalDpi="300" verticalDpi="300" orientation="landscape" paperSize="9" r:id="rId1"/>
  <rowBreaks count="4" manualBreakCount="4">
    <brk id="22" max="30" man="1"/>
    <brk id="40" max="9" man="1"/>
    <brk id="59" max="9" man="1"/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 JR 77</dc:creator>
  <cp:keywords/>
  <dc:description/>
  <cp:lastModifiedBy>Aneta Aleksandrowicz</cp:lastModifiedBy>
  <cp:lastPrinted>2023-03-03T07:22:43Z</cp:lastPrinted>
  <dcterms:created xsi:type="dcterms:W3CDTF">2022-12-15T17:37:38Z</dcterms:created>
  <dcterms:modified xsi:type="dcterms:W3CDTF">2023-03-03T07:22:55Z</dcterms:modified>
  <cp:category/>
  <cp:version/>
  <cp:contentType/>
  <cp:contentStatus/>
</cp:coreProperties>
</file>