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64" tabRatio="159" activeTab="0"/>
  </bookViews>
  <sheets>
    <sheet name="plan_wzór" sheetId="1" r:id="rId1"/>
    <sheet name="moduły" sheetId="2" r:id="rId2"/>
  </sheets>
  <definedNames>
    <definedName name="_xlfn.COUNTIFS" hidden="1">#NAME?</definedName>
    <definedName name="_xlfn.IFERROR" hidden="1">#NAME?</definedName>
    <definedName name="_xlnm.Print_Area" localSheetId="1">'moduły'!$A$3:$R$34</definedName>
    <definedName name="_xlnm.Print_Area" localSheetId="0">'plan_wzór'!$A$1:$AA$111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G5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color indexed="8"/>
            <rFont val="Tahoma"/>
            <family val="2"/>
          </rPr>
          <t xml:space="preserve"> SĄ FORMUŁY :
</t>
        </r>
        <r>
          <rPr>
            <sz val="8"/>
            <color indexed="8"/>
            <rFont val="Tahoma"/>
            <family val="2"/>
          </rPr>
          <t>1)</t>
        </r>
        <r>
          <rPr>
            <b/>
            <sz val="8"/>
            <color indexed="8"/>
            <rFont val="Tahoma"/>
            <family val="2"/>
          </rPr>
          <t xml:space="preserve"> NIE KASOWAĆ
</t>
        </r>
        <r>
          <rPr>
            <b/>
            <sz val="8"/>
            <color indexed="8"/>
            <rFont val="Tahoma"/>
            <family val="2"/>
          </rPr>
          <t>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G1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color indexed="8"/>
            <rFont val="Tahoma"/>
            <family val="2"/>
          </rPr>
          <t xml:space="preserve"> SĄ FORMUŁY :
</t>
        </r>
        <r>
          <rPr>
            <sz val="8"/>
            <color indexed="8"/>
            <rFont val="Tahoma"/>
            <family val="2"/>
          </rPr>
          <t>1)</t>
        </r>
        <r>
          <rPr>
            <b/>
            <sz val="8"/>
            <color indexed="8"/>
            <rFont val="Tahoma"/>
            <family val="2"/>
          </rPr>
          <t xml:space="preserve"> NIE KASOWAĆ
</t>
        </r>
        <r>
          <rPr>
            <b/>
            <sz val="8"/>
            <color indexed="8"/>
            <rFont val="Tahoma"/>
            <family val="2"/>
          </rPr>
          <t>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<sst xmlns="http://schemas.openxmlformats.org/spreadsheetml/2006/main" count="325" uniqueCount="222">
  <si>
    <t>I rok</t>
  </si>
  <si>
    <t>II rok</t>
  </si>
  <si>
    <t>Liczba godzin zajęć</t>
  </si>
  <si>
    <t>1 sem.</t>
  </si>
  <si>
    <t>2 sem.</t>
  </si>
  <si>
    <t>3 sem.</t>
  </si>
  <si>
    <t>4 sem.</t>
  </si>
  <si>
    <t>L.P.</t>
  </si>
  <si>
    <t>RAZEM</t>
  </si>
  <si>
    <t>WYKŁADY</t>
  </si>
  <si>
    <t>punkty ECTS</t>
  </si>
  <si>
    <t>Ć/K/L/LEK/SiP/ZT</t>
  </si>
  <si>
    <t>NAZWA GRUPY ZAJĘĆ/
NAZWA ZAJĘĆ</t>
  </si>
  <si>
    <t>do wyboru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</si>
  <si>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</si>
  <si>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</si>
  <si>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</si>
  <si>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</si>
  <si>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</si>
  <si>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</si>
  <si>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kształtujących umiejętności praktyczne, 
dla studiów o profilu praktycznymn</t>
  </si>
  <si>
    <t>Punkty ECTS uzyskiwane 
w ramach zajęć:</t>
  </si>
  <si>
    <t>KOD
ZAJĘĆ 
USOS</t>
  </si>
  <si>
    <t>forma studiów: stacjonarne</t>
  </si>
  <si>
    <t xml:space="preserve"> </t>
  </si>
  <si>
    <t>Grupa Zajęć_ 1 Przedmioty podstawowe</t>
  </si>
  <si>
    <t>Grupa Zajęć_ 8 Przedmioty dyplomowe</t>
  </si>
  <si>
    <t>Statystyka</t>
  </si>
  <si>
    <t>3</t>
  </si>
  <si>
    <t>Demografia historyczna</t>
  </si>
  <si>
    <t>1</t>
  </si>
  <si>
    <t>2</t>
  </si>
  <si>
    <t>Nauki społeczne w warsztacie historyka</t>
  </si>
  <si>
    <t>4</t>
  </si>
  <si>
    <t>Technologia informacyjna i kompetencje akademickie</t>
  </si>
  <si>
    <t>Ochrona praw własności intelektualnej</t>
  </si>
  <si>
    <t>Zajęcia terenowe kierunkowe (Podlaskie)</t>
  </si>
  <si>
    <t>Wprowadzenie do historii społecznej</t>
  </si>
  <si>
    <t>Antropologia historyczna</t>
  </si>
  <si>
    <t>Historia i narracja</t>
  </si>
  <si>
    <t>Seminarium magisterskie cz. 1</t>
  </si>
  <si>
    <t>Seminarium magisterskie cz. 2</t>
  </si>
  <si>
    <t>Seminarium magisterskie cz. 3</t>
  </si>
  <si>
    <t>Seminarium magisterskie cz. 4</t>
  </si>
  <si>
    <t>Przygotowanie do egzaminu dyplomowego</t>
  </si>
  <si>
    <t>Wykład monograficzny z wybranej epoki 1</t>
  </si>
  <si>
    <t>Wykład monograficzny z wybranej epoki 2</t>
  </si>
  <si>
    <t>Konwersatorium monograficzne z wybranej epoki 1</t>
  </si>
  <si>
    <t>Konwersatorium monograficzne z wybranej epoki 2</t>
  </si>
  <si>
    <t>Źródłoznawstwo i metodologia wybranej epoki 1</t>
  </si>
  <si>
    <t>Źródłoznawstwo i metodologia wybranej epoki 2</t>
  </si>
  <si>
    <t>Pedagogika ogólna</t>
  </si>
  <si>
    <t>Teoria wychowania</t>
  </si>
  <si>
    <t>Diagnostyka pedagogiczna</t>
  </si>
  <si>
    <t>Warszatat diagnozy psychopedagogicznej</t>
  </si>
  <si>
    <t>Podstawy psychologii ogólnej</t>
  </si>
  <si>
    <t>Psychologia rozwojowa</t>
  </si>
  <si>
    <t>Psychologia społeczna</t>
  </si>
  <si>
    <t>Warsztaty komunikacji interpersonalnej</t>
  </si>
  <si>
    <t>Trening kreatywności</t>
  </si>
  <si>
    <t>Praktyka psychologiczno-pedagogiczna</t>
  </si>
  <si>
    <t>Podstawy dydaktyki</t>
  </si>
  <si>
    <t>Emisja głosu</t>
  </si>
  <si>
    <t>Dydaktyka historii cz. 1</t>
  </si>
  <si>
    <t>Dydaktyka historii cz. 2</t>
  </si>
  <si>
    <t>Dydaktyka historii cz. 3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</si>
  <si>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</si>
  <si>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 xml:space="preserve">Przedmiot fakultatywny 2 </t>
  </si>
  <si>
    <t>związanych z prowadzoną w uczelni 
działalnością naukową w dyscyplinie 
lub dyscyplinach, do których 
przyporządkowany jest kierunek studiów, 
dla studiów o profilu ogólnoakademickim</t>
  </si>
  <si>
    <t>Wstęp do badań historycznych</t>
  </si>
  <si>
    <t>Nauki pomocnicze w warsztacie historyka</t>
  </si>
  <si>
    <t>System oświaty i prawo oświatowe</t>
  </si>
  <si>
    <t>Praktyka/ Laboratorium 1 - SP</t>
  </si>
  <si>
    <t>Praktyka/ Laborat. 2 - SP / SPP</t>
  </si>
  <si>
    <t>Praktyka/ Laborat. 3 - SPP</t>
  </si>
  <si>
    <t>Procentowy udział liczby punktów ECTS w ramach zajęć do wyboru w liczbie punktów ECTS koniecznej do ukończenia studiów, w wymiarze nie mniejszym niż 30% liczby punktów ECTS koniecznej do ukończenia studiów. (wariant programu A: naukowy)</t>
  </si>
  <si>
    <t>Procentowy udział liczby punktów ECTS w ramach zajęć do wyboru w liczbie punktów ECTS koniecznej do ukończenia studiów, w wymiarze nie mniejszym niż 30% liczby punktów ECTS koniecznej do ukończenia studiów. (wariant programu B: nauczycielski)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</si>
  <si>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 (wariant programu A:naukowy)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</si>
  <si>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 (wariant programu B:nauczycielski)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</si>
  <si>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studiów.(wariant programu A: naukowy)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</si>
  <si>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studiów.(wariant programu A: nauczycielski)</t>
  </si>
  <si>
    <t>Warsztat badań historyka wojskowości</t>
  </si>
  <si>
    <t>Historia historiografii</t>
  </si>
  <si>
    <t xml:space="preserve">Metodologia historii  </t>
  </si>
  <si>
    <t xml:space="preserve">Technologia informacyjna warsztacie pracy nauczyciela historii </t>
  </si>
  <si>
    <t>Język i terminologia wojskowa</t>
  </si>
  <si>
    <t>BHP w warsztacie pracy nauczyciela historii</t>
  </si>
  <si>
    <t>dyscyplina historia 100%</t>
  </si>
  <si>
    <t xml:space="preserve">Przedmiot fakultatywny 1 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</si>
  <si>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</si>
  <si>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</si>
  <si>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</si>
  <si>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</si>
  <si>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</si>
  <si>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</si>
  <si>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</si>
  <si>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t>Grupa Zajęć_ 9 Moduł 1</t>
  </si>
  <si>
    <t>Przedmiot 1 modułu 1</t>
  </si>
  <si>
    <t>Przedmiot 2 modułu 1</t>
  </si>
  <si>
    <t>Przedmiot 3 modułu 1</t>
  </si>
  <si>
    <t>Przedmiot 4 modułu 1</t>
  </si>
  <si>
    <t>Przedmiot 5 modułu 1</t>
  </si>
  <si>
    <t>Przedmiot 6 modułu 1</t>
  </si>
  <si>
    <t>Zajęcia terenowe</t>
  </si>
  <si>
    <t>Razem</t>
  </si>
  <si>
    <t>Historia sztuki wojennej</t>
  </si>
  <si>
    <t>Dziedzictwo kulturowe Polski płn.-wsch.</t>
  </si>
  <si>
    <t>Dzieło sztuki jako źródło historyczne</t>
  </si>
  <si>
    <t>Moduł: Dziedzictwo kulturowe  (do wyboru na 1 lub 2 roku)</t>
  </si>
  <si>
    <t>Moduł: Historia wojskowa  (do wyboru na 1 lub 2 roku)</t>
  </si>
  <si>
    <t>Typologia konfliktów zbrojnych</t>
  </si>
  <si>
    <t>Moduł: Kultura i społeczeństwo (do wyboru na 1 lub 2 roku )</t>
  </si>
  <si>
    <t>Rodzina i gospodarstwo domowe</t>
  </si>
  <si>
    <t>Moduł: Historia kobiet (do wyboru na 1 lub 2 roku )</t>
  </si>
  <si>
    <t>Upowszechnianie historii w publikacjach  o dziejach kobiet</t>
  </si>
  <si>
    <t>Materiały źródłowe do dziejów kobiet</t>
  </si>
  <si>
    <t>Pionierki. Biografie kobiet</t>
  </si>
  <si>
    <t>Kobiety w kulturze, sztuce, nauce</t>
  </si>
  <si>
    <t>Historia kobiet: popularyzacja i edukacja</t>
  </si>
  <si>
    <t>Pozyskiwanie grantów na rzecz instytucji kultury</t>
  </si>
  <si>
    <t>Prawa kobiet/prawa człowieka i uwarunkowania ich ewolucji</t>
  </si>
  <si>
    <t>Historia kultury</t>
  </si>
  <si>
    <t>Historia kultury materialnej</t>
  </si>
  <si>
    <t>Klimat i społeczeństwo</t>
  </si>
  <si>
    <t xml:space="preserve">Historia sztuki </t>
  </si>
  <si>
    <t>Historia gospodarcza, Historia kultury materialnej, Historia religii, Historia dyplomacji, Historia kartografii, Geografia historyczna, Historia kobiet, Historia geopolityki, Humanistyka cyfrowa, Pamięć i polityka historyczna, Historia idei, Historia pieniądza,  Historia sportu, Historia wiedzy itp.</t>
  </si>
  <si>
    <t>Prawo prywatne w praktyce społecznej</t>
  </si>
  <si>
    <t>Metody analizy źródeł  historyczno-wojskowych</t>
  </si>
  <si>
    <t>Przedmiot 1 modułu 2</t>
  </si>
  <si>
    <t>Przedmiot 2 modułu 2</t>
  </si>
  <si>
    <t>Przedmiot 3 modułu 2</t>
  </si>
  <si>
    <t>Przedmiot 4 modułu 2</t>
  </si>
  <si>
    <t>Przedmiot 5 modułu 2</t>
  </si>
  <si>
    <t>Przedmiot 6 modułu 2</t>
  </si>
  <si>
    <t>Język obcy nowożytny (do wyboru)</t>
  </si>
  <si>
    <t>Zajęcia warsztatowe z języka obcego (do wyboru)</t>
  </si>
  <si>
    <t>350-HS2-2ST-22</t>
  </si>
  <si>
    <t>350-HS2-2DH-22</t>
  </si>
  <si>
    <t>350-HS2-1JAN-22,1JRO, 1JNIE, …</t>
  </si>
  <si>
    <t>350-HS2-1WJA-22, 1WJR, 1WJN, ...</t>
  </si>
  <si>
    <t>350-HS2-2NSWH-22</t>
  </si>
  <si>
    <t>350-HS2-C451C45-22</t>
  </si>
  <si>
    <t>350-HS2-1MH-22</t>
  </si>
  <si>
    <t>350-HS2-1TIKA-22</t>
  </si>
  <si>
    <t>350-HS2-1OPWI-22</t>
  </si>
  <si>
    <t>350-HS2-1ZTP-22</t>
  </si>
  <si>
    <t>350-HS2-1PO-22</t>
  </si>
  <si>
    <t>350-HS2-2SOPO-22</t>
  </si>
  <si>
    <t>350-HS2-2TW-22</t>
  </si>
  <si>
    <t>350-HS2-1DP-22</t>
  </si>
  <si>
    <t>350-HS2-1WDP-22</t>
  </si>
  <si>
    <t>350-HS2-1PPO-22</t>
  </si>
  <si>
    <t>350-HS2-1PR-22</t>
  </si>
  <si>
    <t>350-HS2-2PS-22</t>
  </si>
  <si>
    <t>350-HS2-1WKI-22</t>
  </si>
  <si>
    <t>350-HS2-1TK-22</t>
  </si>
  <si>
    <t>350-HS2-1PPP-22</t>
  </si>
  <si>
    <t>350-HS2-1PD-22</t>
  </si>
  <si>
    <t>350-HS2-2EG-22</t>
  </si>
  <si>
    <t>350-HS2-1DH1-22</t>
  </si>
  <si>
    <t>350-HS2-2DH2-22</t>
  </si>
  <si>
    <t>350-HS2-2DH3-22</t>
  </si>
  <si>
    <t>350-HS2-1L1-22</t>
  </si>
  <si>
    <t>350-HS2-2L2-22</t>
  </si>
  <si>
    <t>350-HS2-2L3-22</t>
  </si>
  <si>
    <t>350-HS2-2ZTP1-22</t>
  </si>
  <si>
    <t>350-HS2-2ZTP2-22</t>
  </si>
  <si>
    <t>350-HS2-1TIW-22</t>
  </si>
  <si>
    <t>350-HS2-1BHP-22</t>
  </si>
  <si>
    <t>350-HS2-1WM1-22</t>
  </si>
  <si>
    <t>350-HS2-1WM2-22</t>
  </si>
  <si>
    <t>350-HS2-1KM1-22</t>
  </si>
  <si>
    <t>350-HS2-1KM2-22</t>
  </si>
  <si>
    <t>350-HS2-1ZM1-22</t>
  </si>
  <si>
    <t>350-HS2-1ZM2-22</t>
  </si>
  <si>
    <t>350-HS2-1PM1-22</t>
  </si>
  <si>
    <t>350-HS2-1PM2-22</t>
  </si>
  <si>
    <t>350-HS2-1PM3-22</t>
  </si>
  <si>
    <t>350-HS2-1PM4-22</t>
  </si>
  <si>
    <t>350-HS2-1PM5-22</t>
  </si>
  <si>
    <t>350-HS2-1PM6-22</t>
  </si>
  <si>
    <t>350-HS2-1PM7-22</t>
  </si>
  <si>
    <t>350-HS2-2PF1-22</t>
  </si>
  <si>
    <t>350-HS2-2PF2-22</t>
  </si>
  <si>
    <t>350-HS2-1SM1-22</t>
  </si>
  <si>
    <t>350-HS2-1SM2-22</t>
  </si>
  <si>
    <t>350-HS2-2SM3-22</t>
  </si>
  <si>
    <t>350-HS2-2SM4-22</t>
  </si>
  <si>
    <t>350-HS2-2PDE-22</t>
  </si>
  <si>
    <t>350-HS2-1WBH-22</t>
  </si>
  <si>
    <t>350-HS2-1NPWH-22</t>
  </si>
  <si>
    <t>A: liczba egz./zal.</t>
  </si>
  <si>
    <t>9</t>
  </si>
  <si>
    <t>12</t>
  </si>
  <si>
    <t>0</t>
  </si>
  <si>
    <t>7</t>
  </si>
  <si>
    <t>B: liczba egz./zal.</t>
  </si>
  <si>
    <t>5</t>
  </si>
  <si>
    <t>10</t>
  </si>
  <si>
    <t>13</t>
  </si>
  <si>
    <t>6</t>
  </si>
  <si>
    <r>
      <rPr>
        <sz val="10"/>
        <color indexed="8"/>
        <rFont val="Arial"/>
        <family val="2"/>
      </rPr>
      <t>zaopiniowany przez RW Historii i Stosunków Międzynarodowych  12.03.2020 r.</t>
    </r>
    <r>
      <rPr>
        <sz val="10"/>
        <color indexed="10"/>
        <rFont val="Arial"/>
        <family val="2"/>
      </rPr>
      <t xml:space="preserve">
</t>
    </r>
    <r>
      <rPr>
        <sz val="10"/>
        <color indexed="8"/>
        <rFont val="Arial"/>
        <family val="2"/>
      </rPr>
      <t>zmiany zaopiniowane na RW HiSM 10.02.2022 r.</t>
    </r>
  </si>
  <si>
    <r>
      <rPr>
        <b/>
        <sz val="11"/>
        <rFont val="Arial"/>
        <family val="2"/>
      </rPr>
      <t>W</t>
    </r>
    <r>
      <rPr>
        <sz val="11"/>
        <rFont val="Arial"/>
        <family val="2"/>
      </rPr>
      <t>YKŁADY</t>
    </r>
  </si>
  <si>
    <r>
      <rPr>
        <b/>
        <sz val="11"/>
        <rFont val="Arial"/>
        <family val="2"/>
      </rPr>
      <t>Ć</t>
    </r>
    <r>
      <rPr>
        <sz val="11"/>
        <rFont val="Arial"/>
        <family val="2"/>
      </rPr>
      <t>WICZENIA</t>
    </r>
  </si>
  <si>
    <r>
      <rPr>
        <b/>
        <sz val="11"/>
        <rFont val="Arial"/>
        <family val="2"/>
      </rPr>
      <t>K</t>
    </r>
    <r>
      <rPr>
        <sz val="11"/>
        <rFont val="Arial"/>
        <family val="2"/>
      </rPr>
      <t>ONWERSATORIA</t>
    </r>
  </si>
  <si>
    <r>
      <rPr>
        <b/>
        <sz val="11"/>
        <rFont val="Arial"/>
        <family val="2"/>
      </rPr>
      <t>L</t>
    </r>
    <r>
      <rPr>
        <sz val="11"/>
        <rFont val="Arial"/>
        <family val="2"/>
      </rPr>
      <t>ABORATORIA</t>
    </r>
  </si>
  <si>
    <r>
      <rPr>
        <b/>
        <sz val="11"/>
        <rFont val="Arial"/>
        <family val="2"/>
      </rPr>
      <t>LEK</t>
    </r>
    <r>
      <rPr>
        <sz val="11"/>
        <rFont val="Arial"/>
        <family val="2"/>
      </rPr>
      <t>TORATY</t>
    </r>
  </si>
  <si>
    <r>
      <rPr>
        <b/>
        <sz val="11"/>
        <rFont val="Arial"/>
        <family val="2"/>
      </rPr>
      <t>S</t>
    </r>
    <r>
      <rPr>
        <sz val="11"/>
        <rFont val="Arial"/>
        <family val="2"/>
      </rPr>
      <t>EMINARIA/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ROSEMINARIA</t>
    </r>
  </si>
  <si>
    <r>
      <rPr>
        <b/>
        <sz val="11"/>
        <rFont val="Arial"/>
        <family val="2"/>
      </rPr>
      <t>Z</t>
    </r>
    <r>
      <rPr>
        <sz val="11"/>
        <rFont val="Arial"/>
        <family val="2"/>
      </rPr>
      <t xml:space="preserve">AJĘCIA 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ERENOWE</t>
    </r>
  </si>
  <si>
    <r>
      <t xml:space="preserve">Grupa Zajęć_ 2 Przygotowanie pedagogiczno-psychologiczne*** </t>
    </r>
    <r>
      <rPr>
        <i/>
        <sz val="10"/>
        <rFont val="Arial"/>
        <family val="2"/>
      </rPr>
      <t>moduł dla kandydatów do zawodu nauczyciela historii</t>
    </r>
  </si>
  <si>
    <r>
      <t xml:space="preserve">Grupa Zajęć_ 3 Podstawy dydaktyki i emisja głosu*** </t>
    </r>
    <r>
      <rPr>
        <i/>
        <sz val="10"/>
        <rFont val="Arial"/>
        <family val="2"/>
      </rPr>
      <t>moduł dla kandydatów do zawodu nauczyciela historii</t>
    </r>
  </si>
  <si>
    <r>
      <t xml:space="preserve">Grupa Zajęć_ 4 Edukacja historyczna w szkole***  </t>
    </r>
    <r>
      <rPr>
        <i/>
        <sz val="10"/>
        <rFont val="Arial"/>
        <family val="2"/>
      </rPr>
      <t>moduł dla kandydatów do zawodu nauczyciela historii</t>
    </r>
  </si>
  <si>
    <r>
      <t xml:space="preserve">Praktyka/ Zaj. teren. - SP </t>
    </r>
    <r>
      <rPr>
        <i/>
        <sz val="11"/>
        <rFont val="Arial"/>
        <family val="2"/>
      </rPr>
      <t>(m-c IX przed 3. sem.)</t>
    </r>
  </si>
  <si>
    <r>
      <t xml:space="preserve">Praktyka/ Zaj. teren. - SPP </t>
    </r>
    <r>
      <rPr>
        <i/>
        <sz val="11"/>
        <rFont val="Arial"/>
        <family val="2"/>
      </rPr>
      <t>(m-c II w 4. sem.)</t>
    </r>
  </si>
  <si>
    <r>
      <t xml:space="preserve">Grupa Zajęć_ 5 Warsztat naukowy historyka wybranej epoki  </t>
    </r>
    <r>
      <rPr>
        <b/>
        <i/>
        <sz val="11"/>
        <rFont val="Arial"/>
        <family val="2"/>
      </rPr>
      <t xml:space="preserve">- </t>
    </r>
    <r>
      <rPr>
        <i/>
        <sz val="10"/>
        <rFont val="Arial"/>
        <family val="2"/>
      </rPr>
      <t>kandydaci do zawodu nauczyciela realizują jedną wybraną epokę</t>
    </r>
    <r>
      <rPr>
        <b/>
        <i/>
        <sz val="11"/>
        <rFont val="Arial"/>
        <family val="2"/>
      </rPr>
      <t xml:space="preserve"> </t>
    </r>
    <r>
      <rPr>
        <i/>
        <sz val="10"/>
        <rFont val="Arial"/>
        <family val="2"/>
      </rPr>
      <t>(90 godz. - 7 pkt. ECTS)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>na drugim roku studiów</t>
    </r>
  </si>
  <si>
    <r>
      <t>Grupa Zajęć_ 6 Przedmioty monograficzne -</t>
    </r>
    <r>
      <rPr>
        <b/>
        <i/>
        <sz val="11"/>
        <rFont val="Arial"/>
        <family val="2"/>
      </rPr>
      <t xml:space="preserve"> </t>
    </r>
    <r>
      <rPr>
        <i/>
        <sz val="10"/>
        <rFont val="Arial"/>
        <family val="2"/>
      </rPr>
      <t>tematyka i kolejność realizacji zależne od wyboru studentów; kandydaci do zawodu nauczyciela realizują 1 wybrany</t>
    </r>
    <r>
      <rPr>
        <b/>
        <i/>
        <sz val="11"/>
        <rFont val="Arial"/>
        <family val="2"/>
      </rPr>
      <t xml:space="preserve"> </t>
    </r>
    <r>
      <rPr>
        <i/>
        <sz val="10"/>
        <rFont val="Arial"/>
        <family val="2"/>
      </rPr>
      <t>przedmiot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(30 godz. - 3 pkt ECTS)</t>
    </r>
    <r>
      <rPr>
        <b/>
        <i/>
        <sz val="11"/>
        <rFont val="Arial"/>
        <family val="2"/>
      </rPr>
      <t xml:space="preserve"> </t>
    </r>
  </si>
  <si>
    <r>
      <t>Grupa Zajęć_ 7 Przedmioty fakultatywne kierunkowe -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realizowane przez studentów nie będących kandydatami do zawodu nauczyciela</t>
    </r>
  </si>
  <si>
    <r>
      <t>Bloki tematyczne do wyboru:</t>
    </r>
    <r>
      <rPr>
        <i/>
        <sz val="11"/>
        <rFont val="Arial"/>
        <family val="2"/>
      </rPr>
      <t xml:space="preserve">2 z 4 - </t>
    </r>
    <r>
      <rPr>
        <i/>
        <sz val="10"/>
        <rFont val="Arial"/>
        <family val="2"/>
      </rPr>
      <t xml:space="preserve">realizują studenci, którzy nie wybierają ścieżki kształcenia pedagogicznego; </t>
    </r>
    <r>
      <rPr>
        <i/>
        <sz val="11"/>
        <rFont val="Arial"/>
        <family val="2"/>
      </rPr>
      <t>1 z 4  - realizują studenci, którzy wybierają ściezkę kształcenia pedagogicznego (na drugim roku studiów)</t>
    </r>
  </si>
  <si>
    <r>
      <t>Grupa Zajęć_ 10 M</t>
    </r>
    <r>
      <rPr>
        <b/>
        <i/>
        <sz val="11"/>
        <rFont val="Arial"/>
        <family val="2"/>
      </rPr>
      <t>oduł 2</t>
    </r>
  </si>
  <si>
    <r>
      <t>Grupa Zajęć_ 12 Przedmioty uzupełniające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- obowiązkowe dla studentów, którzy nie są absolwentami studiów pierwszego stopnia na kierunku historia</t>
    </r>
  </si>
  <si>
    <r>
      <t>OGÓŁEM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wariant programu A: naukowy</t>
    </r>
  </si>
  <si>
    <r>
      <t xml:space="preserve">OGÓŁEM </t>
    </r>
    <r>
      <rPr>
        <sz val="10"/>
        <rFont val="Arial"/>
        <family val="2"/>
      </rPr>
      <t>wariant programu B: nauczycielski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</si>
</sst>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#,##0;&quot;-&quot;#,##0"/>
    <numFmt numFmtId="175" formatCode="#,##0;[Red]&quot;-&quot;#,##0"/>
    <numFmt numFmtId="176" formatCode="#,##0.00;&quot;-&quot;#,##0.00"/>
    <numFmt numFmtId="177" formatCode="#,##0.00;[Red]&quot;-&quot;#,##0.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$-415]dddd\,\ d\ mmmm\ yyyy"/>
    <numFmt numFmtId="183" formatCode="0.0%"/>
  </numFmts>
  <fonts count="8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sz val="10"/>
      <color indexed="8"/>
      <name val="Arial ce"/>
      <family val="0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rgb="FF000000"/>
      <name val="Arial"/>
      <family val="2"/>
    </font>
    <font>
      <sz val="10"/>
      <color rgb="FFFF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000000"/>
      </left>
      <right style="double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>
        <color rgb="FF000000"/>
      </left>
      <right style="double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>
        <color rgb="FF000000"/>
      </right>
      <top style="double"/>
      <bottom style="thin"/>
    </border>
    <border>
      <left style="double"/>
      <right style="double">
        <color rgb="FF000000"/>
      </right>
      <top style="thin"/>
      <bottom style="thin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 shrinkToFit="1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0" xfId="0" applyFont="1" applyFill="1" applyBorder="1" applyAlignment="1" applyProtection="1">
      <alignment horizontal="center" textRotation="90" wrapText="1" shrinkToFit="1"/>
      <protection locked="0"/>
    </xf>
    <xf numFmtId="0" fontId="10" fillId="33" borderId="10" xfId="0" applyFont="1" applyFill="1" applyBorder="1" applyAlignment="1" applyProtection="1">
      <alignment horizontal="center" textRotation="90" shrinkToFit="1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textRotation="90" wrapText="1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/>
    </xf>
    <xf numFmtId="49" fontId="73" fillId="33" borderId="20" xfId="52" applyNumberFormat="1" applyFont="1" applyFill="1" applyBorder="1" applyAlignment="1">
      <alignment horizontal="center" vertical="center" shrinkToFit="1"/>
      <protection/>
    </xf>
    <xf numFmtId="0" fontId="73" fillId="33" borderId="20" xfId="52" applyFont="1" applyFill="1" applyBorder="1" applyAlignment="1">
      <alignment horizontal="center" vertical="center"/>
      <protection/>
    </xf>
    <xf numFmtId="49" fontId="12" fillId="33" borderId="20" xfId="0" applyNumberFormat="1" applyFont="1" applyFill="1" applyBorder="1" applyAlignment="1" applyProtection="1">
      <alignment horizontal="center" vertical="center"/>
      <protection locked="0"/>
    </xf>
    <xf numFmtId="49" fontId="73" fillId="33" borderId="20" xfId="52" applyNumberFormat="1" applyFont="1" applyFill="1" applyBorder="1" applyAlignment="1">
      <alignment horizontal="center" vertical="center"/>
      <protection/>
    </xf>
    <xf numFmtId="0" fontId="74" fillId="34" borderId="22" xfId="52" applyFont="1" applyFill="1" applyBorder="1" applyAlignment="1">
      <alignment horizontal="center" vertical="center"/>
      <protection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73" fillId="33" borderId="23" xfId="52" applyFont="1" applyFill="1" applyBorder="1" applyAlignment="1">
      <alignment horizontal="center" vertical="center"/>
      <protection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>
      <alignment horizontal="center"/>
    </xf>
    <xf numFmtId="49" fontId="73" fillId="33" borderId="24" xfId="52" applyNumberFormat="1" applyFont="1" applyFill="1" applyBorder="1" applyAlignment="1">
      <alignment horizontal="center" vertical="center" shrinkToFit="1"/>
      <protection/>
    </xf>
    <xf numFmtId="0" fontId="73" fillId="33" borderId="24" xfId="52" applyFont="1" applyFill="1" applyBorder="1" applyAlignment="1">
      <alignment horizontal="center" vertical="center"/>
      <protection/>
    </xf>
    <xf numFmtId="49" fontId="12" fillId="33" borderId="24" xfId="0" applyNumberFormat="1" applyFont="1" applyFill="1" applyBorder="1" applyAlignment="1" applyProtection="1">
      <alignment horizontal="center" vertical="center"/>
      <protection locked="0"/>
    </xf>
    <xf numFmtId="49" fontId="73" fillId="33" borderId="24" xfId="52" applyNumberFormat="1" applyFont="1" applyFill="1" applyBorder="1" applyAlignment="1">
      <alignment horizontal="center" vertical="center"/>
      <protection/>
    </xf>
    <xf numFmtId="0" fontId="74" fillId="34" borderId="26" xfId="52" applyFont="1" applyFill="1" applyBorder="1" applyAlignment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73" fillId="33" borderId="27" xfId="52" applyFont="1" applyFill="1" applyBorder="1" applyAlignment="1">
      <alignment horizontal="center" vertical="center"/>
      <protection/>
    </xf>
    <xf numFmtId="49" fontId="73" fillId="33" borderId="28" xfId="52" applyNumberFormat="1" applyFont="1" applyFill="1" applyBorder="1" applyAlignment="1">
      <alignment horizontal="center" vertical="center" shrinkToFit="1"/>
      <protection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73" fillId="33" borderId="24" xfId="52" applyFont="1" applyFill="1" applyBorder="1" applyAlignment="1">
      <alignment horizontal="center" vertical="center" shrinkToFit="1"/>
      <protection/>
    </xf>
    <xf numFmtId="0" fontId="73" fillId="33" borderId="30" xfId="52" applyFont="1" applyFill="1" applyBorder="1" applyAlignment="1">
      <alignment horizontal="center" vertical="center" shrinkToFit="1"/>
      <protection/>
    </xf>
    <xf numFmtId="0" fontId="73" fillId="33" borderId="28" xfId="52" applyFont="1" applyFill="1" applyBorder="1" applyAlignment="1">
      <alignment horizontal="center" vertical="center"/>
      <protection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49" fontId="73" fillId="33" borderId="28" xfId="52" applyNumberFormat="1" applyFont="1" applyFill="1" applyBorder="1" applyAlignment="1">
      <alignment horizontal="center" vertical="center"/>
      <protection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33" borderId="15" xfId="0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73" fillId="0" borderId="25" xfId="0" applyFont="1" applyBorder="1" applyAlignment="1">
      <alignment horizontal="center"/>
    </xf>
    <xf numFmtId="49" fontId="73" fillId="33" borderId="34" xfId="52" applyNumberFormat="1" applyFont="1" applyFill="1" applyBorder="1" applyAlignment="1">
      <alignment horizontal="center" vertical="center" shrinkToFit="1"/>
      <protection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49" fontId="73" fillId="33" borderId="36" xfId="52" applyNumberFormat="1" applyFont="1" applyFill="1" applyBorder="1" applyAlignment="1">
      <alignment horizontal="center" vertical="center" shrinkToFit="1"/>
      <protection/>
    </xf>
    <xf numFmtId="0" fontId="73" fillId="0" borderId="25" xfId="0" applyFont="1" applyBorder="1" applyAlignment="1">
      <alignment horizontal="center" vertical="center"/>
    </xf>
    <xf numFmtId="49" fontId="73" fillId="33" borderId="30" xfId="52" applyNumberFormat="1" applyFont="1" applyFill="1" applyBorder="1" applyAlignment="1">
      <alignment horizontal="center" vertical="center" shrinkToFit="1"/>
      <protection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75" fillId="0" borderId="2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center" vertical="center"/>
      <protection locked="0"/>
    </xf>
    <xf numFmtId="0" fontId="9" fillId="33" borderId="41" xfId="0" applyFont="1" applyFill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6" fillId="33" borderId="0" xfId="0" applyFont="1" applyFill="1" applyAlignment="1">
      <alignment horizontal="left" vertical="center"/>
    </xf>
    <xf numFmtId="0" fontId="76" fillId="33" borderId="0" xfId="0" applyFont="1" applyFill="1" applyAlignment="1">
      <alignment horizontal="left" vertical="center"/>
    </xf>
    <xf numFmtId="0" fontId="38" fillId="33" borderId="0" xfId="0" applyFont="1" applyFill="1" applyAlignment="1" applyProtection="1">
      <alignment vertical="center"/>
      <protection locked="0"/>
    </xf>
    <xf numFmtId="0" fontId="39" fillId="33" borderId="0" xfId="0" applyFont="1" applyFill="1" applyAlignment="1" applyProtection="1">
      <alignment vertical="center"/>
      <protection locked="0"/>
    </xf>
    <xf numFmtId="0" fontId="36" fillId="33" borderId="0" xfId="0" applyFont="1" applyFill="1" applyAlignment="1" applyProtection="1">
      <alignment vertical="center"/>
      <protection locked="0"/>
    </xf>
    <xf numFmtId="0" fontId="38" fillId="33" borderId="0" xfId="0" applyFont="1" applyFill="1" applyAlignment="1">
      <alignment vertical="center"/>
    </xf>
    <xf numFmtId="0" fontId="36" fillId="33" borderId="0" xfId="0" applyFont="1" applyFill="1" applyAlignment="1" applyProtection="1">
      <alignment horizontal="left" vertical="center"/>
      <protection locked="0"/>
    </xf>
    <xf numFmtId="0" fontId="36" fillId="33" borderId="0" xfId="0" applyFont="1" applyFill="1" applyAlignment="1" applyProtection="1">
      <alignment horizontal="left" vertical="center"/>
      <protection locked="0"/>
    </xf>
    <xf numFmtId="0" fontId="38" fillId="33" borderId="0" xfId="0" applyFont="1" applyFill="1" applyAlignment="1" applyProtection="1">
      <alignment horizontal="left" vertical="center"/>
      <protection locked="0"/>
    </xf>
    <xf numFmtId="0" fontId="40" fillId="33" borderId="0" xfId="0" applyFont="1" applyFill="1" applyAlignment="1" applyProtection="1">
      <alignment vertical="center"/>
      <protection locked="0"/>
    </xf>
    <xf numFmtId="0" fontId="77" fillId="33" borderId="0" xfId="0" applyFont="1" applyFill="1" applyAlignment="1" applyProtection="1">
      <alignment horizontal="left" vertical="center" wrapText="1"/>
      <protection locked="0"/>
    </xf>
    <xf numFmtId="0" fontId="77" fillId="33" borderId="34" xfId="0" applyFont="1" applyFill="1" applyBorder="1" applyAlignment="1" applyProtection="1">
      <alignment horizontal="left" vertical="center" wrapText="1"/>
      <protection locked="0"/>
    </xf>
    <xf numFmtId="0" fontId="38" fillId="33" borderId="43" xfId="0" applyFont="1" applyFill="1" applyBorder="1" applyAlignment="1" applyProtection="1">
      <alignment horizontal="center" vertical="center"/>
      <protection locked="0"/>
    </xf>
    <xf numFmtId="0" fontId="38" fillId="33" borderId="42" xfId="0" applyFont="1" applyFill="1" applyBorder="1" applyAlignment="1" applyProtection="1">
      <alignment horizontal="center" vertical="center"/>
      <protection locked="0"/>
    </xf>
    <xf numFmtId="0" fontId="38" fillId="33" borderId="44" xfId="0" applyFont="1" applyFill="1" applyBorder="1" applyAlignment="1" applyProtection="1">
      <alignment horizontal="center" vertical="center"/>
      <protection locked="0"/>
    </xf>
    <xf numFmtId="0" fontId="38" fillId="2" borderId="31" xfId="0" applyFont="1" applyFill="1" applyBorder="1" applyAlignment="1" applyProtection="1">
      <alignment horizontal="center" vertical="center"/>
      <protection locked="0"/>
    </xf>
    <xf numFmtId="0" fontId="38" fillId="2" borderId="32" xfId="0" applyFont="1" applyFill="1" applyBorder="1" applyAlignment="1" applyProtection="1">
      <alignment horizontal="center" vertical="center"/>
      <protection locked="0"/>
    </xf>
    <xf numFmtId="0" fontId="38" fillId="10" borderId="31" xfId="0" applyFont="1" applyFill="1" applyBorder="1" applyAlignment="1" applyProtection="1">
      <alignment horizontal="center" vertical="center"/>
      <protection locked="0"/>
    </xf>
    <xf numFmtId="0" fontId="38" fillId="10" borderId="32" xfId="0" applyFont="1" applyFill="1" applyBorder="1" applyAlignment="1" applyProtection="1">
      <alignment horizontal="center" vertical="center"/>
      <protection locked="0"/>
    </xf>
    <xf numFmtId="0" fontId="78" fillId="0" borderId="43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7" fillId="33" borderId="38" xfId="0" applyFont="1" applyFill="1" applyBorder="1" applyAlignment="1" applyProtection="1">
      <alignment horizontal="left" vertical="center" wrapText="1"/>
      <protection locked="0"/>
    </xf>
    <xf numFmtId="0" fontId="77" fillId="33" borderId="45" xfId="0" applyFont="1" applyFill="1" applyBorder="1" applyAlignment="1" applyProtection="1">
      <alignment horizontal="left" vertical="center" wrapText="1"/>
      <protection locked="0"/>
    </xf>
    <xf numFmtId="0" fontId="38" fillId="33" borderId="46" xfId="0" applyFont="1" applyFill="1" applyBorder="1" applyAlignment="1" applyProtection="1">
      <alignment horizontal="center" vertical="center"/>
      <protection locked="0"/>
    </xf>
    <xf numFmtId="0" fontId="38" fillId="33" borderId="38" xfId="0" applyFont="1" applyFill="1" applyBorder="1" applyAlignment="1" applyProtection="1">
      <alignment horizontal="center" vertical="center"/>
      <protection locked="0"/>
    </xf>
    <xf numFmtId="0" fontId="38" fillId="33" borderId="45" xfId="0" applyFont="1" applyFill="1" applyBorder="1" applyAlignment="1" applyProtection="1">
      <alignment horizontal="center" vertical="center"/>
      <protection locked="0"/>
    </xf>
    <xf numFmtId="0" fontId="38" fillId="2" borderId="10" xfId="0" applyFont="1" applyFill="1" applyBorder="1" applyAlignment="1" applyProtection="1">
      <alignment horizontal="centerContinuous" vertical="center"/>
      <protection locked="0"/>
    </xf>
    <xf numFmtId="0" fontId="38" fillId="10" borderId="10" xfId="0" applyFont="1" applyFill="1" applyBorder="1" applyAlignment="1" applyProtection="1">
      <alignment horizontal="centerContinuous" vertical="center"/>
      <protection locked="0"/>
    </xf>
    <xf numFmtId="0" fontId="78" fillId="0" borderId="33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38" fillId="33" borderId="10" xfId="0" applyFont="1" applyFill="1" applyBorder="1" applyAlignment="1" applyProtection="1">
      <alignment horizontal="center" vertical="center" shrinkToFit="1"/>
      <protection locked="0"/>
    </xf>
    <xf numFmtId="0" fontId="38" fillId="33" borderId="10" xfId="0" applyFont="1" applyFill="1" applyBorder="1" applyAlignment="1" applyProtection="1">
      <alignment horizontal="center" vertical="center" wrapText="1" shrinkToFit="1"/>
      <protection locked="0"/>
    </xf>
    <xf numFmtId="49" fontId="3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8" fillId="33" borderId="10" xfId="0" applyFont="1" applyFill="1" applyBorder="1" applyAlignment="1" applyProtection="1">
      <alignment horizontal="center" textRotation="90" wrapText="1" shrinkToFit="1"/>
      <protection locked="0"/>
    </xf>
    <xf numFmtId="0" fontId="38" fillId="33" borderId="10" xfId="0" applyFont="1" applyFill="1" applyBorder="1" applyAlignment="1" applyProtection="1">
      <alignment horizontal="center" textRotation="90" shrinkToFit="1"/>
      <protection locked="0"/>
    </xf>
    <xf numFmtId="0" fontId="38" fillId="33" borderId="15" xfId="0" applyFont="1" applyFill="1" applyBorder="1" applyAlignment="1" applyProtection="1">
      <alignment horizontal="center" textRotation="90" shrinkToFit="1"/>
      <protection locked="0"/>
    </xf>
    <xf numFmtId="0" fontId="38" fillId="33" borderId="47" xfId="0" applyFont="1" applyFill="1" applyBorder="1" applyAlignment="1" applyProtection="1">
      <alignment horizontal="center" textRotation="90" shrinkToFit="1"/>
      <protection locked="0"/>
    </xf>
    <xf numFmtId="0" fontId="38" fillId="33" borderId="47" xfId="0" applyFont="1" applyFill="1" applyBorder="1" applyAlignment="1" applyProtection="1">
      <alignment horizontal="center" textRotation="90" wrapText="1"/>
      <protection locked="0"/>
    </xf>
    <xf numFmtId="0" fontId="38" fillId="33" borderId="47" xfId="0" applyFont="1" applyFill="1" applyBorder="1" applyAlignment="1" applyProtection="1">
      <alignment horizontal="center" textRotation="90" wrapText="1" shrinkToFit="1"/>
      <protection locked="0"/>
    </xf>
    <xf numFmtId="0" fontId="38" fillId="2" borderId="15" xfId="0" applyFont="1" applyFill="1" applyBorder="1" applyAlignment="1" applyProtection="1">
      <alignment horizontal="center" textRotation="90" shrinkToFit="1"/>
      <protection locked="0"/>
    </xf>
    <xf numFmtId="0" fontId="38" fillId="2" borderId="16" xfId="0" applyFont="1" applyFill="1" applyBorder="1" applyAlignment="1" applyProtection="1">
      <alignment horizontal="center" textRotation="90" shrinkToFit="1"/>
      <protection locked="0"/>
    </xf>
    <xf numFmtId="0" fontId="38" fillId="10" borderId="15" xfId="0" applyFont="1" applyFill="1" applyBorder="1" applyAlignment="1" applyProtection="1">
      <alignment horizontal="center" textRotation="90" shrinkToFit="1"/>
      <protection locked="0"/>
    </xf>
    <xf numFmtId="0" fontId="38" fillId="10" borderId="16" xfId="0" applyFont="1" applyFill="1" applyBorder="1" applyAlignment="1" applyProtection="1">
      <alignment horizontal="center" textRotation="90" shrinkToFit="1"/>
      <protection locked="0"/>
    </xf>
    <xf numFmtId="0" fontId="79" fillId="0" borderId="10" xfId="0" applyFont="1" applyFill="1" applyBorder="1" applyAlignment="1">
      <alignment horizontal="center" textRotation="90" wrapText="1"/>
    </xf>
    <xf numFmtId="0" fontId="80" fillId="0" borderId="10" xfId="0" applyFont="1" applyFill="1" applyBorder="1" applyAlignment="1">
      <alignment horizontal="center" textRotation="90" wrapText="1"/>
    </xf>
    <xf numFmtId="0" fontId="44" fillId="0" borderId="10" xfId="0" applyFont="1" applyFill="1" applyBorder="1" applyAlignment="1">
      <alignment horizontal="center" textRotation="90" wrapText="1"/>
    </xf>
    <xf numFmtId="0" fontId="45" fillId="0" borderId="10" xfId="0" applyFont="1" applyFill="1" applyBorder="1" applyAlignment="1">
      <alignment horizontal="center" textRotation="90" wrapText="1"/>
    </xf>
    <xf numFmtId="0" fontId="38" fillId="33" borderId="0" xfId="0" applyFont="1" applyFill="1" applyAlignment="1" applyProtection="1">
      <alignment vertical="center" shrinkToFit="1"/>
      <protection locked="0"/>
    </xf>
    <xf numFmtId="0" fontId="39" fillId="33" borderId="0" xfId="0" applyFont="1" applyFill="1" applyBorder="1" applyAlignment="1" applyProtection="1">
      <alignment horizontal="center" vertical="center" wrapText="1" shrinkToFit="1"/>
      <protection locked="0"/>
    </xf>
    <xf numFmtId="0" fontId="39" fillId="33" borderId="0" xfId="0" applyFont="1" applyFill="1" applyBorder="1" applyAlignment="1" applyProtection="1">
      <alignment horizontal="center" vertical="center" shrinkToFit="1"/>
      <protection locked="0"/>
    </xf>
    <xf numFmtId="0" fontId="39" fillId="33" borderId="34" xfId="0" applyFont="1" applyFill="1" applyBorder="1" applyAlignment="1" applyProtection="1">
      <alignment horizontal="center" vertical="center" shrinkToFit="1"/>
      <protection locked="0"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0" fontId="38" fillId="33" borderId="15" xfId="0" applyFont="1" applyFill="1" applyBorder="1" applyAlignment="1" applyProtection="1">
      <alignment horizontal="center" vertical="center"/>
      <protection locked="0"/>
    </xf>
    <xf numFmtId="0" fontId="38" fillId="33" borderId="16" xfId="0" applyFont="1" applyFill="1" applyBorder="1" applyAlignment="1" applyProtection="1">
      <alignment horizontal="center" vertical="center"/>
      <protection locked="0"/>
    </xf>
    <xf numFmtId="0" fontId="39" fillId="33" borderId="16" xfId="0" applyFont="1" applyFill="1" applyBorder="1" applyAlignment="1" applyProtection="1">
      <alignment horizontal="center" vertical="center"/>
      <protection locked="0"/>
    </xf>
    <xf numFmtId="0" fontId="38" fillId="33" borderId="0" xfId="0" applyFont="1" applyFill="1" applyAlignment="1" applyProtection="1">
      <alignment horizontal="center" vertical="center"/>
      <protection locked="0"/>
    </xf>
    <xf numFmtId="0" fontId="39" fillId="33" borderId="38" xfId="0" applyFont="1" applyFill="1" applyBorder="1" applyAlignment="1" applyProtection="1">
      <alignment horizontal="center" vertical="center" shrinkToFit="1"/>
      <protection locked="0"/>
    </xf>
    <xf numFmtId="0" fontId="39" fillId="33" borderId="45" xfId="0" applyFont="1" applyFill="1" applyBorder="1" applyAlignment="1" applyProtection="1">
      <alignment horizontal="center" vertical="center" shrinkToFit="1"/>
      <protection locked="0"/>
    </xf>
    <xf numFmtId="0" fontId="36" fillId="33" borderId="31" xfId="0" applyFont="1" applyFill="1" applyBorder="1" applyAlignment="1" applyProtection="1">
      <alignment horizontal="left" vertical="center" shrinkToFit="1"/>
      <protection locked="0"/>
    </xf>
    <xf numFmtId="0" fontId="36" fillId="33" borderId="42" xfId="0" applyFont="1" applyFill="1" applyBorder="1" applyAlignment="1" applyProtection="1">
      <alignment horizontal="left" vertical="center" shrinkToFit="1"/>
      <protection locked="0"/>
    </xf>
    <xf numFmtId="0" fontId="36" fillId="33" borderId="32" xfId="0" applyFont="1" applyFill="1" applyBorder="1" applyAlignment="1" applyProtection="1">
      <alignment horizontal="left" vertical="center" shrinkToFit="1"/>
      <protection locked="0"/>
    </xf>
    <xf numFmtId="0" fontId="36" fillId="33" borderId="48" xfId="0" applyFont="1" applyFill="1" applyBorder="1" applyAlignment="1" applyProtection="1">
      <alignment horizontal="left" vertical="center" shrinkToFit="1"/>
      <protection locked="0"/>
    </xf>
    <xf numFmtId="0" fontId="36" fillId="33" borderId="0" xfId="0" applyFont="1" applyFill="1" applyAlignment="1" applyProtection="1">
      <alignment vertical="center"/>
      <protection locked="0"/>
    </xf>
    <xf numFmtId="0" fontId="38" fillId="33" borderId="49" xfId="0" applyFont="1" applyFill="1" applyBorder="1" applyAlignment="1" applyProtection="1">
      <alignment horizontal="center" vertical="center"/>
      <protection locked="0"/>
    </xf>
    <xf numFmtId="0" fontId="39" fillId="0" borderId="25" xfId="0" applyFont="1" applyBorder="1" applyAlignment="1">
      <alignment/>
    </xf>
    <xf numFmtId="49" fontId="38" fillId="33" borderId="50" xfId="0" applyNumberFormat="1" applyFont="1" applyFill="1" applyBorder="1" applyAlignment="1" applyProtection="1">
      <alignment horizontal="center" vertical="center" shrinkToFit="1"/>
      <protection locked="0"/>
    </xf>
    <xf numFmtId="0" fontId="38" fillId="33" borderId="51" xfId="0" applyFont="1" applyFill="1" applyBorder="1" applyAlignment="1" applyProtection="1">
      <alignment horizontal="center" vertical="center"/>
      <protection locked="0"/>
    </xf>
    <xf numFmtId="49" fontId="38" fillId="33" borderId="51" xfId="0" applyNumberFormat="1" applyFont="1" applyFill="1" applyBorder="1" applyAlignment="1" applyProtection="1">
      <alignment horizontal="center" vertical="center"/>
      <protection locked="0"/>
    </xf>
    <xf numFmtId="49" fontId="38" fillId="33" borderId="51" xfId="0" applyNumberFormat="1" applyFont="1" applyFill="1" applyBorder="1" applyAlignment="1" applyProtection="1" quotePrefix="1">
      <alignment horizontal="center" vertical="center"/>
      <protection locked="0"/>
    </xf>
    <xf numFmtId="0" fontId="36" fillId="33" borderId="51" xfId="0" applyFont="1" applyFill="1" applyBorder="1" applyAlignment="1" applyProtection="1">
      <alignment horizontal="center" vertical="center"/>
      <protection locked="0"/>
    </xf>
    <xf numFmtId="0" fontId="38" fillId="33" borderId="52" xfId="0" applyFont="1" applyFill="1" applyBorder="1" applyAlignment="1" applyProtection="1">
      <alignment horizontal="center" vertical="center"/>
      <protection locked="0"/>
    </xf>
    <xf numFmtId="0" fontId="38" fillId="33" borderId="53" xfId="0" applyFont="1" applyFill="1" applyBorder="1" applyAlignment="1" applyProtection="1">
      <alignment horizontal="center" vertical="center"/>
      <protection locked="0"/>
    </xf>
    <xf numFmtId="0" fontId="38" fillId="33" borderId="54" xfId="0" applyFont="1" applyFill="1" applyBorder="1" applyAlignment="1" applyProtection="1">
      <alignment horizontal="center" vertical="center"/>
      <protection locked="0"/>
    </xf>
    <xf numFmtId="0" fontId="38" fillId="2" borderId="52" xfId="0" applyFont="1" applyFill="1" applyBorder="1" applyAlignment="1" applyProtection="1">
      <alignment horizontal="center" vertical="center"/>
      <protection locked="0"/>
    </xf>
    <xf numFmtId="0" fontId="38" fillId="2" borderId="55" xfId="0" applyFont="1" applyFill="1" applyBorder="1" applyAlignment="1" applyProtection="1">
      <alignment horizontal="center" vertical="center"/>
      <protection locked="0"/>
    </xf>
    <xf numFmtId="0" fontId="38" fillId="10" borderId="52" xfId="0" applyFont="1" applyFill="1" applyBorder="1" applyAlignment="1" applyProtection="1">
      <alignment horizontal="center" vertical="center"/>
      <protection locked="0"/>
    </xf>
    <xf numFmtId="0" fontId="38" fillId="10" borderId="55" xfId="0" applyFont="1" applyFill="1" applyBorder="1" applyAlignment="1" applyProtection="1">
      <alignment horizontal="center" vertical="center"/>
      <protection locked="0"/>
    </xf>
    <xf numFmtId="0" fontId="38" fillId="33" borderId="51" xfId="0" applyFont="1" applyFill="1" applyBorder="1" applyAlignment="1" applyProtection="1">
      <alignment vertical="center"/>
      <protection locked="0"/>
    </xf>
    <xf numFmtId="0" fontId="39" fillId="33" borderId="51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/>
    </xf>
    <xf numFmtId="0" fontId="38" fillId="33" borderId="35" xfId="0" applyFont="1" applyFill="1" applyBorder="1" applyAlignment="1" applyProtection="1">
      <alignment horizontal="center" vertical="center"/>
      <protection locked="0"/>
    </xf>
    <xf numFmtId="49" fontId="38" fillId="33" borderId="36" xfId="0" applyNumberFormat="1" applyFont="1" applyFill="1" applyBorder="1" applyAlignment="1" applyProtection="1">
      <alignment horizontal="center" vertical="center" shrinkToFit="1"/>
      <protection locked="0"/>
    </xf>
    <xf numFmtId="0" fontId="38" fillId="33" borderId="24" xfId="0" applyFont="1" applyFill="1" applyBorder="1" applyAlignment="1" applyProtection="1">
      <alignment horizontal="center" vertical="center"/>
      <protection locked="0"/>
    </xf>
    <xf numFmtId="49" fontId="38" fillId="33" borderId="24" xfId="0" applyNumberFormat="1" applyFont="1" applyFill="1" applyBorder="1" applyAlignment="1" applyProtection="1">
      <alignment horizontal="center" vertical="center"/>
      <protection locked="0"/>
    </xf>
    <xf numFmtId="49" fontId="38" fillId="33" borderId="24" xfId="0" applyNumberFormat="1" applyFont="1" applyFill="1" applyBorder="1" applyAlignment="1" applyProtection="1" quotePrefix="1">
      <alignment horizontal="center" vertical="center"/>
      <protection locked="0"/>
    </xf>
    <xf numFmtId="0" fontId="36" fillId="33" borderId="24" xfId="0" applyFont="1" applyFill="1" applyBorder="1" applyAlignment="1" applyProtection="1">
      <alignment horizontal="center" vertical="center"/>
      <protection locked="0"/>
    </xf>
    <xf numFmtId="0" fontId="38" fillId="33" borderId="11" xfId="0" applyFont="1" applyFill="1" applyBorder="1" applyAlignment="1" applyProtection="1">
      <alignment horizontal="center" vertical="center"/>
      <protection locked="0"/>
    </xf>
    <xf numFmtId="0" fontId="38" fillId="33" borderId="25" xfId="0" applyFont="1" applyFill="1" applyBorder="1" applyAlignment="1" applyProtection="1">
      <alignment horizontal="center" vertical="center"/>
      <protection locked="0"/>
    </xf>
    <xf numFmtId="0" fontId="38" fillId="33" borderId="56" xfId="0" applyFont="1" applyFill="1" applyBorder="1" applyAlignment="1" applyProtection="1">
      <alignment horizontal="center" vertical="center"/>
      <protection locked="0"/>
    </xf>
    <xf numFmtId="0" fontId="38" fillId="2" borderId="11" xfId="0" applyFont="1" applyFill="1" applyBorder="1" applyAlignment="1" applyProtection="1">
      <alignment horizontal="center" vertical="center"/>
      <protection locked="0"/>
    </xf>
    <xf numFmtId="0" fontId="38" fillId="2" borderId="12" xfId="0" applyFont="1" applyFill="1" applyBorder="1" applyAlignment="1" applyProtection="1">
      <alignment horizontal="center" vertical="center"/>
      <protection locked="0"/>
    </xf>
    <xf numFmtId="0" fontId="38" fillId="10" borderId="11" xfId="0" applyFont="1" applyFill="1" applyBorder="1" applyAlignment="1" applyProtection="1">
      <alignment horizontal="center" vertical="center"/>
      <protection locked="0"/>
    </xf>
    <xf numFmtId="0" fontId="38" fillId="10" borderId="12" xfId="0" applyFont="1" applyFill="1" applyBorder="1" applyAlignment="1" applyProtection="1">
      <alignment horizontal="center" vertical="center"/>
      <protection locked="0"/>
    </xf>
    <xf numFmtId="0" fontId="38" fillId="33" borderId="24" xfId="0" applyFont="1" applyFill="1" applyBorder="1" applyAlignment="1" applyProtection="1">
      <alignment vertical="center"/>
      <protection locked="0"/>
    </xf>
    <xf numFmtId="0" fontId="39" fillId="33" borderId="24" xfId="0" applyFont="1" applyFill="1" applyBorder="1" applyAlignment="1" applyProtection="1">
      <alignment horizontal="center" vertical="center"/>
      <protection locked="0"/>
    </xf>
    <xf numFmtId="49" fontId="38" fillId="33" borderId="57" xfId="0" applyNumberFormat="1" applyFont="1" applyFill="1" applyBorder="1" applyAlignment="1" applyProtection="1">
      <alignment horizontal="center" vertical="center" shrinkToFit="1"/>
      <protection locked="0"/>
    </xf>
    <xf numFmtId="0" fontId="38" fillId="33" borderId="29" xfId="0" applyFont="1" applyFill="1" applyBorder="1" applyAlignment="1" applyProtection="1">
      <alignment horizontal="center" vertical="center"/>
      <protection locked="0"/>
    </xf>
    <xf numFmtId="49" fontId="38" fillId="33" borderId="29" xfId="0" applyNumberFormat="1" applyFont="1" applyFill="1" applyBorder="1" applyAlignment="1" applyProtection="1">
      <alignment horizontal="center" vertical="center"/>
      <protection locked="0"/>
    </xf>
    <xf numFmtId="49" fontId="38" fillId="33" borderId="29" xfId="0" applyNumberFormat="1" applyFont="1" applyFill="1" applyBorder="1" applyAlignment="1" applyProtection="1" quotePrefix="1">
      <alignment horizontal="center" vertical="center"/>
      <protection locked="0"/>
    </xf>
    <xf numFmtId="0" fontId="38" fillId="33" borderId="58" xfId="0" applyFont="1" applyFill="1" applyBorder="1" applyAlignment="1" applyProtection="1">
      <alignment horizontal="center" vertical="center"/>
      <protection locked="0"/>
    </xf>
    <xf numFmtId="0" fontId="38" fillId="33" borderId="59" xfId="0" applyFont="1" applyFill="1" applyBorder="1" applyAlignment="1" applyProtection="1">
      <alignment horizontal="center" vertical="center"/>
      <protection locked="0"/>
    </xf>
    <xf numFmtId="0" fontId="38" fillId="2" borderId="58" xfId="0" applyFont="1" applyFill="1" applyBorder="1" applyAlignment="1" applyProtection="1">
      <alignment horizontal="center" vertical="center"/>
      <protection locked="0"/>
    </xf>
    <xf numFmtId="0" fontId="38" fillId="2" borderId="60" xfId="0" applyFont="1" applyFill="1" applyBorder="1" applyAlignment="1" applyProtection="1">
      <alignment horizontal="center" vertical="center"/>
      <protection locked="0"/>
    </xf>
    <xf numFmtId="0" fontId="38" fillId="10" borderId="58" xfId="0" applyFont="1" applyFill="1" applyBorder="1" applyAlignment="1" applyProtection="1">
      <alignment horizontal="center" vertical="center"/>
      <protection locked="0"/>
    </xf>
    <xf numFmtId="0" fontId="38" fillId="10" borderId="60" xfId="0" applyFont="1" applyFill="1" applyBorder="1" applyAlignment="1" applyProtection="1">
      <alignment horizontal="center" vertical="center"/>
      <protection locked="0"/>
    </xf>
    <xf numFmtId="0" fontId="81" fillId="2" borderId="58" xfId="15" applyFont="1" applyBorder="1" applyAlignment="1" applyProtection="1">
      <alignment horizontal="center" vertical="center"/>
      <protection locked="0"/>
    </xf>
    <xf numFmtId="0" fontId="38" fillId="33" borderId="61" xfId="0" applyFont="1" applyFill="1" applyBorder="1" applyAlignment="1" applyProtection="1">
      <alignment horizontal="center" vertical="center"/>
      <protection locked="0"/>
    </xf>
    <xf numFmtId="0" fontId="38" fillId="33" borderId="29" xfId="0" applyFont="1" applyFill="1" applyBorder="1" applyAlignment="1" applyProtection="1">
      <alignment vertical="center"/>
      <protection locked="0"/>
    </xf>
    <xf numFmtId="0" fontId="39" fillId="33" borderId="29" xfId="0" applyFont="1" applyFill="1" applyBorder="1" applyAlignment="1" applyProtection="1">
      <alignment horizontal="center" vertical="center"/>
      <protection locked="0"/>
    </xf>
    <xf numFmtId="0" fontId="36" fillId="33" borderId="31" xfId="0" applyFont="1" applyFill="1" applyBorder="1" applyAlignment="1" applyProtection="1">
      <alignment horizontal="left" vertical="center"/>
      <protection locked="0"/>
    </xf>
    <xf numFmtId="0" fontId="38" fillId="33" borderId="38" xfId="0" applyFont="1" applyFill="1" applyBorder="1" applyAlignment="1" applyProtection="1">
      <alignment horizontal="left" vertical="center"/>
      <protection locked="0"/>
    </xf>
    <xf numFmtId="49" fontId="36" fillId="33" borderId="32" xfId="0" applyNumberFormat="1" applyFont="1" applyFill="1" applyBorder="1" applyAlignment="1" applyProtection="1">
      <alignment horizontal="center" vertical="center"/>
      <protection locked="0"/>
    </xf>
    <xf numFmtId="0" fontId="36" fillId="33" borderId="10" xfId="0" applyFont="1" applyFill="1" applyBorder="1" applyAlignment="1" applyProtection="1">
      <alignment horizontal="center" vertical="center"/>
      <protection locked="0"/>
    </xf>
    <xf numFmtId="0" fontId="38" fillId="33" borderId="28" xfId="0" applyFont="1" applyFill="1" applyBorder="1" applyAlignment="1" applyProtection="1">
      <alignment horizontal="center" vertical="center"/>
      <protection locked="0"/>
    </xf>
    <xf numFmtId="0" fontId="38" fillId="33" borderId="28" xfId="0" applyFont="1" applyFill="1" applyBorder="1" applyAlignment="1" applyProtection="1">
      <alignment horizontal="left" vertical="center" shrinkToFit="1"/>
      <protection locked="0"/>
    </xf>
    <xf numFmtId="49" fontId="38" fillId="33" borderId="28" xfId="0" applyNumberFormat="1" applyFont="1" applyFill="1" applyBorder="1" applyAlignment="1" applyProtection="1">
      <alignment horizontal="center" vertical="center" shrinkToFit="1"/>
      <protection locked="0"/>
    </xf>
    <xf numFmtId="49" fontId="38" fillId="33" borderId="28" xfId="0" applyNumberFormat="1" applyFont="1" applyFill="1" applyBorder="1" applyAlignment="1" applyProtection="1">
      <alignment horizontal="center" vertical="center"/>
      <protection locked="0"/>
    </xf>
    <xf numFmtId="0" fontId="36" fillId="33" borderId="28" xfId="0" applyFont="1" applyFill="1" applyBorder="1" applyAlignment="1" applyProtection="1">
      <alignment horizontal="center" vertical="center"/>
      <protection locked="0"/>
    </xf>
    <xf numFmtId="0" fontId="38" fillId="33" borderId="13" xfId="0" applyFont="1" applyFill="1" applyBorder="1" applyAlignment="1" applyProtection="1">
      <alignment horizontal="center" vertical="center"/>
      <protection locked="0"/>
    </xf>
    <xf numFmtId="0" fontId="38" fillId="33" borderId="21" xfId="0" applyFont="1" applyFill="1" applyBorder="1" applyAlignment="1" applyProtection="1">
      <alignment horizontal="center" vertical="center"/>
      <protection locked="0"/>
    </xf>
    <xf numFmtId="0" fontId="38" fillId="2" borderId="13" xfId="0" applyFont="1" applyFill="1" applyBorder="1" applyAlignment="1" applyProtection="1">
      <alignment horizontal="center" vertical="center"/>
      <protection locked="0"/>
    </xf>
    <xf numFmtId="0" fontId="38" fillId="2" borderId="14" xfId="0" applyFont="1" applyFill="1" applyBorder="1" applyAlignment="1" applyProtection="1">
      <alignment horizontal="center" vertical="center"/>
      <protection locked="0"/>
    </xf>
    <xf numFmtId="0" fontId="38" fillId="10" borderId="13" xfId="0" applyFont="1" applyFill="1" applyBorder="1" applyAlignment="1" applyProtection="1">
      <alignment horizontal="center" vertical="center"/>
      <protection locked="0"/>
    </xf>
    <xf numFmtId="0" fontId="38" fillId="10" borderId="14" xfId="0" applyFont="1" applyFill="1" applyBorder="1" applyAlignment="1" applyProtection="1" quotePrefix="1">
      <alignment horizontal="center" vertical="center"/>
      <protection locked="0"/>
    </xf>
    <xf numFmtId="0" fontId="38" fillId="10" borderId="14" xfId="0" applyFont="1" applyFill="1" applyBorder="1" applyAlignment="1" applyProtection="1">
      <alignment horizontal="center" vertical="center"/>
      <protection locked="0"/>
    </xf>
    <xf numFmtId="0" fontId="38" fillId="33" borderId="62" xfId="0" applyFont="1" applyFill="1" applyBorder="1" applyAlignment="1" applyProtection="1">
      <alignment horizontal="center" vertical="center"/>
      <protection locked="0"/>
    </xf>
    <xf numFmtId="0" fontId="38" fillId="33" borderId="24" xfId="0" applyFont="1" applyFill="1" applyBorder="1" applyAlignment="1" applyProtection="1">
      <alignment horizontal="left" vertical="center" shrinkToFit="1"/>
      <protection locked="0"/>
    </xf>
    <xf numFmtId="49" fontId="38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38" fillId="10" borderId="12" xfId="0" applyFont="1" applyFill="1" applyBorder="1" applyAlignment="1" applyProtection="1" quotePrefix="1">
      <alignment horizontal="center" vertical="center"/>
      <protection locked="0"/>
    </xf>
    <xf numFmtId="0" fontId="36" fillId="33" borderId="24" xfId="0" applyFont="1" applyFill="1" applyBorder="1" applyAlignment="1">
      <alignment horizontal="center" vertical="center"/>
    </xf>
    <xf numFmtId="0" fontId="38" fillId="33" borderId="37" xfId="0" applyFont="1" applyFill="1" applyBorder="1" applyAlignment="1" applyProtection="1">
      <alignment horizontal="center" vertical="center"/>
      <protection locked="0"/>
    </xf>
    <xf numFmtId="0" fontId="39" fillId="33" borderId="63" xfId="0" applyFont="1" applyFill="1" applyBorder="1" applyAlignment="1" applyProtection="1">
      <alignment horizontal="center" vertical="center"/>
      <protection locked="0"/>
    </xf>
    <xf numFmtId="0" fontId="38" fillId="33" borderId="63" xfId="0" applyFont="1" applyFill="1" applyBorder="1" applyAlignment="1" applyProtection="1">
      <alignment vertical="center"/>
      <protection locked="0"/>
    </xf>
    <xf numFmtId="0" fontId="36" fillId="33" borderId="43" xfId="0" applyFont="1" applyFill="1" applyBorder="1" applyAlignment="1" applyProtection="1">
      <alignment horizontal="left" vertical="center"/>
      <protection locked="0"/>
    </xf>
    <xf numFmtId="0" fontId="38" fillId="33" borderId="42" xfId="0" applyFont="1" applyFill="1" applyBorder="1" applyAlignment="1" applyProtection="1">
      <alignment horizontal="left" vertical="center"/>
      <protection locked="0"/>
    </xf>
    <xf numFmtId="49" fontId="36" fillId="33" borderId="42" xfId="0" applyNumberFormat="1" applyFont="1" applyFill="1" applyBorder="1" applyAlignment="1" applyProtection="1">
      <alignment horizontal="center" vertical="center"/>
      <protection locked="0"/>
    </xf>
    <xf numFmtId="0" fontId="36" fillId="33" borderId="64" xfId="0" applyFont="1" applyFill="1" applyBorder="1" applyAlignment="1" applyProtection="1">
      <alignment horizontal="center" vertical="center"/>
      <protection locked="0"/>
    </xf>
    <xf numFmtId="0" fontId="36" fillId="33" borderId="63" xfId="0" applyFont="1" applyFill="1" applyBorder="1" applyAlignment="1" applyProtection="1">
      <alignment horizontal="center" vertical="center"/>
      <protection locked="0"/>
    </xf>
    <xf numFmtId="0" fontId="36" fillId="33" borderId="65" xfId="0" applyFont="1" applyFill="1" applyBorder="1" applyAlignment="1" applyProtection="1">
      <alignment horizontal="center" vertical="center"/>
      <protection locked="0"/>
    </xf>
    <xf numFmtId="0" fontId="36" fillId="33" borderId="66" xfId="0" applyFont="1" applyFill="1" applyBorder="1" applyAlignment="1" applyProtection="1">
      <alignment horizontal="center" vertical="center"/>
      <protection locked="0"/>
    </xf>
    <xf numFmtId="0" fontId="36" fillId="33" borderId="0" xfId="0" applyFont="1" applyFill="1" applyBorder="1" applyAlignment="1" applyProtection="1">
      <alignment vertical="center"/>
      <protection locked="0"/>
    </xf>
    <xf numFmtId="0" fontId="38" fillId="33" borderId="0" xfId="0" applyFont="1" applyFill="1" applyBorder="1" applyAlignment="1" applyProtection="1">
      <alignment vertical="center"/>
      <protection locked="0"/>
    </xf>
    <xf numFmtId="0" fontId="39" fillId="33" borderId="28" xfId="0" applyFont="1" applyFill="1" applyBorder="1" applyAlignment="1" applyProtection="1">
      <alignment horizontal="center" vertical="center"/>
      <protection locked="0"/>
    </xf>
    <xf numFmtId="0" fontId="38" fillId="33" borderId="28" xfId="0" applyFont="1" applyFill="1" applyBorder="1" applyAlignment="1" applyProtection="1">
      <alignment vertical="center"/>
      <protection locked="0"/>
    </xf>
    <xf numFmtId="0" fontId="38" fillId="33" borderId="32" xfId="0" applyFont="1" applyFill="1" applyBorder="1" applyAlignment="1" applyProtection="1">
      <alignment horizontal="left" vertical="center"/>
      <protection locked="0"/>
    </xf>
    <xf numFmtId="0" fontId="36" fillId="33" borderId="32" xfId="0" applyFont="1" applyFill="1" applyBorder="1" applyAlignment="1" applyProtection="1">
      <alignment horizontal="center" vertical="center"/>
      <protection locked="0"/>
    </xf>
    <xf numFmtId="0" fontId="36" fillId="33" borderId="15" xfId="0" applyFont="1" applyFill="1" applyBorder="1" applyAlignment="1" applyProtection="1">
      <alignment horizontal="center" vertical="center"/>
      <protection locked="0"/>
    </xf>
    <xf numFmtId="0" fontId="36" fillId="33" borderId="47" xfId="0" applyFont="1" applyFill="1" applyBorder="1" applyAlignment="1" applyProtection="1">
      <alignment horizontal="center" vertical="center"/>
      <protection locked="0"/>
    </xf>
    <xf numFmtId="0" fontId="36" fillId="33" borderId="16" xfId="0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36" fillId="33" borderId="10" xfId="0" applyFont="1" applyFill="1" applyBorder="1" applyAlignment="1" applyProtection="1">
      <alignment vertical="center"/>
      <protection locked="0"/>
    </xf>
    <xf numFmtId="0" fontId="38" fillId="33" borderId="12" xfId="0" applyFont="1" applyFill="1" applyBorder="1" applyAlignment="1" applyProtection="1">
      <alignment horizontal="center" vertical="center"/>
      <protection locked="0"/>
    </xf>
    <xf numFmtId="0" fontId="38" fillId="2" borderId="41" xfId="0" applyFont="1" applyFill="1" applyBorder="1" applyAlignment="1" applyProtection="1">
      <alignment horizontal="center" vertical="center"/>
      <protection locked="0"/>
    </xf>
    <xf numFmtId="0" fontId="38" fillId="10" borderId="41" xfId="0" applyFont="1" applyFill="1" applyBorder="1" applyAlignment="1" applyProtection="1">
      <alignment horizontal="center" vertical="center"/>
      <protection locked="0"/>
    </xf>
    <xf numFmtId="0" fontId="38" fillId="33" borderId="20" xfId="0" applyFont="1" applyFill="1" applyBorder="1" applyAlignment="1" applyProtection="1">
      <alignment horizontal="center" vertical="center"/>
      <protection locked="0"/>
    </xf>
    <xf numFmtId="0" fontId="38" fillId="33" borderId="29" xfId="0" applyFont="1" applyFill="1" applyBorder="1" applyAlignment="1" applyProtection="1">
      <alignment horizontal="left" vertical="center" shrinkToFit="1"/>
      <protection locked="0"/>
    </xf>
    <xf numFmtId="49" fontId="38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36" fillId="33" borderId="37" xfId="0" applyFont="1" applyFill="1" applyBorder="1" applyAlignment="1" applyProtection="1">
      <alignment horizontal="center" vertical="center"/>
      <protection locked="0"/>
    </xf>
    <xf numFmtId="0" fontId="38" fillId="2" borderId="67" xfId="0" applyFont="1" applyFill="1" applyBorder="1" applyAlignment="1" applyProtection="1">
      <alignment horizontal="center" vertical="center"/>
      <protection locked="0"/>
    </xf>
    <xf numFmtId="0" fontId="38" fillId="10" borderId="67" xfId="0" applyFont="1" applyFill="1" applyBorder="1" applyAlignment="1" applyProtection="1">
      <alignment horizontal="center" vertical="center"/>
      <protection locked="0"/>
    </xf>
    <xf numFmtId="0" fontId="38" fillId="10" borderId="60" xfId="0" applyFont="1" applyFill="1" applyBorder="1" applyAlignment="1" applyProtection="1" quotePrefix="1">
      <alignment horizontal="center" vertical="center"/>
      <protection locked="0"/>
    </xf>
    <xf numFmtId="0" fontId="38" fillId="33" borderId="68" xfId="0" applyFont="1" applyFill="1" applyBorder="1" applyAlignment="1" applyProtection="1">
      <alignment horizontal="center" vertical="center"/>
      <protection locked="0"/>
    </xf>
    <xf numFmtId="0" fontId="36" fillId="33" borderId="35" xfId="0" applyFont="1" applyFill="1" applyBorder="1" applyAlignment="1" applyProtection="1">
      <alignment horizontal="center" vertical="center"/>
      <protection locked="0"/>
    </xf>
    <xf numFmtId="0" fontId="38" fillId="10" borderId="39" xfId="0" applyFont="1" applyFill="1" applyBorder="1" applyAlignment="1" applyProtection="1" quotePrefix="1">
      <alignment horizontal="center" vertical="center"/>
      <protection locked="0"/>
    </xf>
    <xf numFmtId="0" fontId="39" fillId="0" borderId="68" xfId="0" applyFont="1" applyBorder="1" applyAlignment="1">
      <alignment/>
    </xf>
    <xf numFmtId="0" fontId="82" fillId="0" borderId="36" xfId="0" applyFont="1" applyBorder="1" applyAlignment="1">
      <alignment wrapText="1"/>
    </xf>
    <xf numFmtId="49" fontId="38" fillId="33" borderId="56" xfId="0" applyNumberFormat="1" applyFont="1" applyFill="1" applyBorder="1" applyAlignment="1" applyProtection="1">
      <alignment horizontal="center" vertical="center" shrinkToFit="1"/>
      <protection locked="0"/>
    </xf>
    <xf numFmtId="0" fontId="36" fillId="33" borderId="62" xfId="0" applyFont="1" applyFill="1" applyBorder="1" applyAlignment="1" applyProtection="1">
      <alignment horizontal="center" vertical="center"/>
      <protection locked="0"/>
    </xf>
    <xf numFmtId="0" fontId="39" fillId="0" borderId="56" xfId="0" applyFont="1" applyBorder="1" applyAlignment="1">
      <alignment/>
    </xf>
    <xf numFmtId="0" fontId="38" fillId="33" borderId="63" xfId="0" applyFont="1" applyFill="1" applyBorder="1" applyAlignment="1" applyProtection="1">
      <alignment horizontal="center" vertical="center"/>
      <protection locked="0"/>
    </xf>
    <xf numFmtId="0" fontId="82" fillId="0" borderId="69" xfId="0" applyFont="1" applyBorder="1" applyAlignment="1">
      <alignment/>
    </xf>
    <xf numFmtId="49" fontId="38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38" fillId="33" borderId="20" xfId="0" applyNumberFormat="1" applyFont="1" applyFill="1" applyBorder="1" applyAlignment="1" applyProtection="1">
      <alignment horizontal="center" vertical="center"/>
      <protection locked="0"/>
    </xf>
    <xf numFmtId="0" fontId="36" fillId="33" borderId="33" xfId="0" applyFont="1" applyFill="1" applyBorder="1" applyAlignment="1" applyProtection="1">
      <alignment horizontal="center" vertical="center"/>
      <protection locked="0"/>
    </xf>
    <xf numFmtId="0" fontId="38" fillId="33" borderId="0" xfId="0" applyFont="1" applyFill="1" applyBorder="1" applyAlignment="1" applyProtection="1">
      <alignment horizontal="center" vertical="center"/>
      <protection locked="0"/>
    </xf>
    <xf numFmtId="0" fontId="39" fillId="33" borderId="20" xfId="0" applyFont="1" applyFill="1" applyBorder="1" applyAlignment="1" applyProtection="1">
      <alignment horizontal="center" vertical="center"/>
      <protection locked="0"/>
    </xf>
    <xf numFmtId="0" fontId="38" fillId="33" borderId="20" xfId="0" applyFont="1" applyFill="1" applyBorder="1" applyAlignment="1" applyProtection="1">
      <alignment vertical="center"/>
      <protection locked="0"/>
    </xf>
    <xf numFmtId="0" fontId="38" fillId="33" borderId="34" xfId="0" applyFont="1" applyFill="1" applyBorder="1" applyAlignment="1" applyProtection="1">
      <alignment vertical="center"/>
      <protection locked="0"/>
    </xf>
    <xf numFmtId="0" fontId="36" fillId="33" borderId="33" xfId="0" applyFont="1" applyFill="1" applyBorder="1" applyAlignment="1" applyProtection="1">
      <alignment horizontal="left" vertical="center"/>
      <protection locked="0"/>
    </xf>
    <xf numFmtId="0" fontId="36" fillId="33" borderId="17" xfId="0" applyFont="1" applyFill="1" applyBorder="1" applyAlignment="1" applyProtection="1">
      <alignment horizontal="center" vertical="center"/>
      <protection locked="0"/>
    </xf>
    <xf numFmtId="0" fontId="36" fillId="33" borderId="20" xfId="0" applyFont="1" applyFill="1" applyBorder="1" applyAlignment="1" applyProtection="1">
      <alignment horizontal="center" vertical="center"/>
      <protection locked="0"/>
    </xf>
    <xf numFmtId="0" fontId="36" fillId="33" borderId="19" xfId="0" applyFont="1" applyFill="1" applyBorder="1" applyAlignment="1" applyProtection="1">
      <alignment horizontal="center" vertical="center"/>
      <protection locked="0"/>
    </xf>
    <xf numFmtId="49" fontId="38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38" fillId="33" borderId="0" xfId="0" applyFont="1" applyFill="1" applyBorder="1" applyAlignment="1" applyProtection="1">
      <alignment horizontal="left" vertical="center"/>
      <protection locked="0"/>
    </xf>
    <xf numFmtId="49" fontId="47" fillId="0" borderId="59" xfId="0" applyNumberFormat="1" applyFont="1" applyFill="1" applyBorder="1" applyAlignment="1" applyProtection="1">
      <alignment horizontal="left" vertical="center" wrapText="1" shrinkToFit="1"/>
      <protection locked="0"/>
    </xf>
    <xf numFmtId="49" fontId="81" fillId="0" borderId="50" xfId="41" applyNumberFormat="1" applyFont="1" applyFill="1" applyBorder="1" applyAlignment="1" applyProtection="1">
      <alignment horizontal="center" vertical="center" shrinkToFit="1"/>
      <protection locked="0"/>
    </xf>
    <xf numFmtId="0" fontId="39" fillId="33" borderId="50" xfId="0" applyFont="1" applyFill="1" applyBorder="1" applyAlignment="1" applyProtection="1">
      <alignment horizontal="center" vertical="center"/>
      <protection locked="0"/>
    </xf>
    <xf numFmtId="49" fontId="47" fillId="0" borderId="70" xfId="0" applyNumberFormat="1" applyFont="1" applyFill="1" applyBorder="1" applyAlignment="1" applyProtection="1">
      <alignment horizontal="left" vertical="center" wrapText="1" shrinkToFit="1"/>
      <protection locked="0"/>
    </xf>
    <xf numFmtId="49" fontId="81" fillId="0" borderId="36" xfId="41" applyNumberFormat="1" applyFont="1" applyFill="1" applyBorder="1" applyAlignment="1" applyProtection="1">
      <alignment horizontal="center" vertical="center" shrinkToFit="1"/>
      <protection locked="0"/>
    </xf>
    <xf numFmtId="49" fontId="47" fillId="0" borderId="21" xfId="0" applyNumberFormat="1" applyFont="1" applyFill="1" applyBorder="1" applyAlignment="1" applyProtection="1">
      <alignment horizontal="left" vertical="center" wrapText="1" shrinkToFit="1"/>
      <protection locked="0"/>
    </xf>
    <xf numFmtId="0" fontId="79" fillId="0" borderId="30" xfId="0" applyFont="1" applyFill="1" applyBorder="1" applyAlignment="1" quotePrefix="1">
      <alignment/>
    </xf>
    <xf numFmtId="0" fontId="36" fillId="33" borderId="46" xfId="0" applyFont="1" applyFill="1" applyBorder="1" applyAlignment="1" applyProtection="1">
      <alignment horizontal="left" vertical="center"/>
      <protection locked="0"/>
    </xf>
    <xf numFmtId="49" fontId="36" fillId="33" borderId="38" xfId="0" applyNumberFormat="1" applyFont="1" applyFill="1" applyBorder="1" applyAlignment="1" applyProtection="1">
      <alignment horizontal="center" vertical="center"/>
      <protection locked="0"/>
    </xf>
    <xf numFmtId="0" fontId="36" fillId="33" borderId="33" xfId="0" applyFont="1" applyFill="1" applyBorder="1" applyAlignment="1" applyProtection="1">
      <alignment horizontal="left" vertical="center" shrinkToFit="1"/>
      <protection locked="0"/>
    </xf>
    <xf numFmtId="0" fontId="36" fillId="33" borderId="0" xfId="0" applyFont="1" applyFill="1" applyBorder="1" applyAlignment="1" applyProtection="1">
      <alignment horizontal="left" vertical="center" shrinkToFit="1"/>
      <protection locked="0"/>
    </xf>
    <xf numFmtId="0" fontId="36" fillId="33" borderId="71" xfId="0" applyFont="1" applyFill="1" applyBorder="1" applyAlignment="1" applyProtection="1">
      <alignment horizontal="left" vertical="center" shrinkToFit="1"/>
      <protection locked="0"/>
    </xf>
    <xf numFmtId="0" fontId="81" fillId="33" borderId="24" xfId="0" applyFont="1" applyFill="1" applyBorder="1" applyAlignment="1" applyProtection="1">
      <alignment horizontal="center" vertical="center"/>
      <protection locked="0"/>
    </xf>
    <xf numFmtId="0" fontId="81" fillId="0" borderId="63" xfId="41" applyFont="1" applyFill="1" applyBorder="1" applyAlignment="1" applyProtection="1">
      <alignment horizontal="left" vertical="center" shrinkToFit="1"/>
      <protection locked="0"/>
    </xf>
    <xf numFmtId="49" fontId="81" fillId="33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81" fillId="33" borderId="24" xfId="0" applyNumberFormat="1" applyFont="1" applyFill="1" applyBorder="1" applyAlignment="1" applyProtection="1">
      <alignment horizontal="center" vertical="center"/>
      <protection locked="0"/>
    </xf>
    <xf numFmtId="0" fontId="83" fillId="33" borderId="24" xfId="0" applyFont="1" applyFill="1" applyBorder="1" applyAlignment="1" applyProtection="1">
      <alignment horizontal="center" vertical="center"/>
      <protection locked="0"/>
    </xf>
    <xf numFmtId="0" fontId="81" fillId="33" borderId="11" xfId="0" applyFont="1" applyFill="1" applyBorder="1" applyAlignment="1" applyProtection="1">
      <alignment horizontal="center" vertical="center"/>
      <protection locked="0"/>
    </xf>
    <xf numFmtId="0" fontId="81" fillId="33" borderId="25" xfId="0" applyFont="1" applyFill="1" applyBorder="1" applyAlignment="1" applyProtection="1">
      <alignment horizontal="center" vertical="center"/>
      <protection locked="0"/>
    </xf>
    <xf numFmtId="0" fontId="81" fillId="2" borderId="11" xfId="0" applyFont="1" applyFill="1" applyBorder="1" applyAlignment="1" applyProtection="1">
      <alignment horizontal="center" vertical="center"/>
      <protection locked="0"/>
    </xf>
    <xf numFmtId="0" fontId="81" fillId="2" borderId="12" xfId="0" applyFont="1" applyFill="1" applyBorder="1" applyAlignment="1" applyProtection="1">
      <alignment horizontal="center" vertical="center"/>
      <protection locked="0"/>
    </xf>
    <xf numFmtId="0" fontId="81" fillId="10" borderId="11" xfId="0" applyFont="1" applyFill="1" applyBorder="1" applyAlignment="1" applyProtection="1">
      <alignment horizontal="center" vertical="center"/>
      <protection locked="0"/>
    </xf>
    <xf numFmtId="0" fontId="81" fillId="10" borderId="12" xfId="0" applyFont="1" applyFill="1" applyBorder="1" applyAlignment="1" applyProtection="1" quotePrefix="1">
      <alignment horizontal="center" vertical="center"/>
      <protection locked="0"/>
    </xf>
    <xf numFmtId="0" fontId="81" fillId="10" borderId="12" xfId="0" applyFont="1" applyFill="1" applyBorder="1" applyAlignment="1" applyProtection="1">
      <alignment horizontal="center" vertical="center"/>
      <protection locked="0"/>
    </xf>
    <xf numFmtId="0" fontId="81" fillId="33" borderId="35" xfId="0" applyFont="1" applyFill="1" applyBorder="1" applyAlignment="1" applyProtection="1">
      <alignment horizontal="center" vertical="center"/>
      <protection locked="0"/>
    </xf>
    <xf numFmtId="0" fontId="79" fillId="33" borderId="24" xfId="0" applyFont="1" applyFill="1" applyBorder="1" applyAlignment="1" applyProtection="1">
      <alignment horizontal="center" vertical="center"/>
      <protection locked="0"/>
    </xf>
    <xf numFmtId="0" fontId="81" fillId="33" borderId="24" xfId="0" applyFont="1" applyFill="1" applyBorder="1" applyAlignment="1" applyProtection="1">
      <alignment vertical="center"/>
      <protection locked="0"/>
    </xf>
    <xf numFmtId="0" fontId="81" fillId="33" borderId="28" xfId="0" applyFont="1" applyFill="1" applyBorder="1" applyAlignment="1" applyProtection="1">
      <alignment horizontal="center" vertical="center"/>
      <protection locked="0"/>
    </xf>
    <xf numFmtId="0" fontId="81" fillId="0" borderId="64" xfId="41" applyFont="1" applyFill="1" applyBorder="1" applyAlignment="1" applyProtection="1">
      <alignment horizontal="left" vertical="center" shrinkToFit="1"/>
      <protection locked="0"/>
    </xf>
    <xf numFmtId="0" fontId="83" fillId="33" borderId="46" xfId="0" applyFont="1" applyFill="1" applyBorder="1" applyAlignment="1" applyProtection="1">
      <alignment horizontal="left" vertical="center"/>
      <protection locked="0"/>
    </xf>
    <xf numFmtId="0" fontId="83" fillId="33" borderId="38" xfId="0" applyFont="1" applyFill="1" applyBorder="1" applyAlignment="1" applyProtection="1">
      <alignment horizontal="left" vertical="center"/>
      <protection locked="0"/>
    </xf>
    <xf numFmtId="49" fontId="83" fillId="33" borderId="42" xfId="0" applyNumberFormat="1" applyFont="1" applyFill="1" applyBorder="1" applyAlignment="1" applyProtection="1">
      <alignment horizontal="center" vertical="center"/>
      <protection locked="0"/>
    </xf>
    <xf numFmtId="0" fontId="83" fillId="33" borderId="17" xfId="0" applyFont="1" applyFill="1" applyBorder="1" applyAlignment="1" applyProtection="1">
      <alignment horizontal="center" vertical="center"/>
      <protection locked="0"/>
    </xf>
    <xf numFmtId="0" fontId="83" fillId="33" borderId="42" xfId="0" applyFont="1" applyFill="1" applyBorder="1" applyAlignment="1" applyProtection="1">
      <alignment horizontal="center" vertical="center"/>
      <protection locked="0"/>
    </xf>
    <xf numFmtId="0" fontId="83" fillId="33" borderId="18" xfId="0" applyFont="1" applyFill="1" applyBorder="1" applyAlignment="1" applyProtection="1">
      <alignment horizontal="center" vertical="center"/>
      <protection locked="0"/>
    </xf>
    <xf numFmtId="0" fontId="83" fillId="33" borderId="31" xfId="0" applyFont="1" applyFill="1" applyBorder="1" applyAlignment="1" applyProtection="1">
      <alignment horizontal="left" vertical="center" shrinkToFit="1"/>
      <protection locked="0"/>
    </xf>
    <xf numFmtId="0" fontId="83" fillId="33" borderId="32" xfId="0" applyFont="1" applyFill="1" applyBorder="1" applyAlignment="1" applyProtection="1">
      <alignment horizontal="left" vertical="center" shrinkToFit="1"/>
      <protection locked="0"/>
    </xf>
    <xf numFmtId="0" fontId="83" fillId="33" borderId="48" xfId="0" applyFont="1" applyFill="1" applyBorder="1" applyAlignment="1" applyProtection="1">
      <alignment horizontal="left" vertical="center" shrinkToFit="1"/>
      <protection locked="0"/>
    </xf>
    <xf numFmtId="0" fontId="81" fillId="0" borderId="54" xfId="41" applyFont="1" applyFill="1" applyBorder="1" applyAlignment="1" applyProtection="1">
      <alignment horizontal="left" vertical="center" shrinkToFit="1"/>
      <protection locked="0"/>
    </xf>
    <xf numFmtId="49" fontId="81" fillId="33" borderId="51" xfId="0" applyNumberFormat="1" applyFont="1" applyFill="1" applyBorder="1" applyAlignment="1" applyProtection="1" quotePrefix="1">
      <alignment horizontal="center" vertical="center" shrinkToFit="1"/>
      <protection locked="0"/>
    </xf>
    <xf numFmtId="0" fontId="81" fillId="33" borderId="51" xfId="0" applyFont="1" applyFill="1" applyBorder="1" applyAlignment="1" applyProtection="1">
      <alignment horizontal="center" vertical="center"/>
      <protection locked="0"/>
    </xf>
    <xf numFmtId="49" fontId="81" fillId="33" borderId="51" xfId="0" applyNumberFormat="1" applyFont="1" applyFill="1" applyBorder="1" applyAlignment="1" applyProtection="1">
      <alignment horizontal="center" vertical="center"/>
      <protection locked="0"/>
    </xf>
    <xf numFmtId="49" fontId="81" fillId="33" borderId="54" xfId="0" applyNumberFormat="1" applyFont="1" applyFill="1" applyBorder="1" applyAlignment="1" applyProtection="1">
      <alignment horizontal="center" vertical="center"/>
      <protection locked="0"/>
    </xf>
    <xf numFmtId="0" fontId="83" fillId="33" borderId="51" xfId="0" applyFont="1" applyFill="1" applyBorder="1" applyAlignment="1" applyProtection="1">
      <alignment horizontal="center" vertical="center"/>
      <protection locked="0"/>
    </xf>
    <xf numFmtId="0" fontId="81" fillId="33" borderId="52" xfId="0" applyFont="1" applyFill="1" applyBorder="1" applyAlignment="1" applyProtection="1">
      <alignment horizontal="center" vertical="center"/>
      <protection locked="0"/>
    </xf>
    <xf numFmtId="0" fontId="81" fillId="33" borderId="53" xfId="0" applyFont="1" applyFill="1" applyBorder="1" applyAlignment="1" applyProtection="1">
      <alignment horizontal="center" vertical="center"/>
      <protection locked="0"/>
    </xf>
    <xf numFmtId="0" fontId="81" fillId="33" borderId="72" xfId="0" applyFont="1" applyFill="1" applyBorder="1" applyAlignment="1" applyProtection="1">
      <alignment horizontal="center" vertical="center"/>
      <protection locked="0"/>
    </xf>
    <xf numFmtId="0" fontId="81" fillId="33" borderId="55" xfId="0" applyFont="1" applyFill="1" applyBorder="1" applyAlignment="1" applyProtection="1">
      <alignment horizontal="center" vertical="center"/>
      <protection locked="0"/>
    </xf>
    <xf numFmtId="0" fontId="81" fillId="2" borderId="73" xfId="0" applyFont="1" applyFill="1" applyBorder="1" applyAlignment="1" applyProtection="1">
      <alignment horizontal="center" vertical="center"/>
      <protection locked="0"/>
    </xf>
    <xf numFmtId="0" fontId="81" fillId="2" borderId="55" xfId="0" applyFont="1" applyFill="1" applyBorder="1" applyAlignment="1" applyProtection="1" quotePrefix="1">
      <alignment horizontal="center" vertical="center"/>
      <protection locked="0"/>
    </xf>
    <xf numFmtId="0" fontId="81" fillId="2" borderId="52" xfId="0" applyFont="1" applyFill="1" applyBorder="1" applyAlignment="1" applyProtection="1">
      <alignment horizontal="center" vertical="center"/>
      <protection locked="0"/>
    </xf>
    <xf numFmtId="0" fontId="81" fillId="2" borderId="55" xfId="0" applyFont="1" applyFill="1" applyBorder="1" applyAlignment="1" applyProtection="1">
      <alignment horizontal="center" vertical="center"/>
      <protection locked="0"/>
    </xf>
    <xf numFmtId="0" fontId="81" fillId="10" borderId="52" xfId="0" applyFont="1" applyFill="1" applyBorder="1" applyAlignment="1" applyProtection="1">
      <alignment horizontal="center" vertical="center"/>
      <protection locked="0"/>
    </xf>
    <xf numFmtId="0" fontId="81" fillId="10" borderId="55" xfId="0" applyFont="1" applyFill="1" applyBorder="1" applyAlignment="1" applyProtection="1">
      <alignment horizontal="center" vertical="center"/>
      <protection locked="0"/>
    </xf>
    <xf numFmtId="0" fontId="81" fillId="33" borderId="49" xfId="0" applyFont="1" applyFill="1" applyBorder="1" applyAlignment="1" applyProtection="1">
      <alignment horizontal="center" vertical="center"/>
      <protection locked="0"/>
    </xf>
    <xf numFmtId="0" fontId="79" fillId="33" borderId="51" xfId="0" applyFont="1" applyFill="1" applyBorder="1" applyAlignment="1" applyProtection="1">
      <alignment horizontal="center" vertical="center"/>
      <protection locked="0"/>
    </xf>
    <xf numFmtId="0" fontId="81" fillId="33" borderId="51" xfId="0" applyFont="1" applyFill="1" applyBorder="1" applyAlignment="1" applyProtection="1">
      <alignment vertical="center"/>
      <protection locked="0"/>
    </xf>
    <xf numFmtId="0" fontId="81" fillId="0" borderId="40" xfId="41" applyFont="1" applyFill="1" applyBorder="1" applyAlignment="1" applyProtection="1">
      <alignment horizontal="left" vertical="center" shrinkToFit="1"/>
      <protection locked="0"/>
    </xf>
    <xf numFmtId="49" fontId="81" fillId="33" borderId="40" xfId="0" applyNumberFormat="1" applyFont="1" applyFill="1" applyBorder="1" applyAlignment="1" applyProtection="1">
      <alignment horizontal="center" vertical="center"/>
      <protection locked="0"/>
    </xf>
    <xf numFmtId="0" fontId="83" fillId="33" borderId="28" xfId="0" applyFont="1" applyFill="1" applyBorder="1" applyAlignment="1" applyProtection="1">
      <alignment horizontal="center" vertical="center"/>
      <protection locked="0"/>
    </xf>
    <xf numFmtId="0" fontId="81" fillId="33" borderId="41" xfId="0" applyFont="1" applyFill="1" applyBorder="1" applyAlignment="1" applyProtection="1">
      <alignment horizontal="center" vertical="center"/>
      <protection locked="0"/>
    </xf>
    <xf numFmtId="0" fontId="81" fillId="33" borderId="39" xfId="0" applyFont="1" applyFill="1" applyBorder="1" applyAlignment="1" applyProtection="1">
      <alignment horizontal="center" vertical="center"/>
      <protection locked="0"/>
    </xf>
    <xf numFmtId="0" fontId="81" fillId="33" borderId="12" xfId="0" applyFont="1" applyFill="1" applyBorder="1" applyAlignment="1" applyProtection="1">
      <alignment horizontal="center" vertical="center"/>
      <protection locked="0"/>
    </xf>
    <xf numFmtId="0" fontId="81" fillId="2" borderId="36" xfId="0" applyFont="1" applyFill="1" applyBorder="1" applyAlignment="1" applyProtection="1">
      <alignment horizontal="center" vertical="center"/>
      <protection locked="0"/>
    </xf>
    <xf numFmtId="49" fontId="81" fillId="10" borderId="12" xfId="42" applyNumberFormat="1" applyFont="1" applyFill="1" applyBorder="1" applyAlignment="1" applyProtection="1">
      <alignment horizontal="right" vertical="center"/>
      <protection locked="0"/>
    </xf>
    <xf numFmtId="0" fontId="81" fillId="2" borderId="41" xfId="0" applyFont="1" applyFill="1" applyBorder="1" applyAlignment="1" applyProtection="1">
      <alignment horizontal="center" vertical="center"/>
      <protection locked="0"/>
    </xf>
    <xf numFmtId="0" fontId="81" fillId="10" borderId="41" xfId="0" applyFont="1" applyFill="1" applyBorder="1" applyAlignment="1" applyProtection="1">
      <alignment horizontal="center" vertical="center"/>
      <protection locked="0"/>
    </xf>
    <xf numFmtId="0" fontId="38" fillId="33" borderId="40" xfId="0" applyFont="1" applyFill="1" applyBorder="1" applyAlignment="1" applyProtection="1">
      <alignment horizontal="left" vertical="center" shrinkToFit="1"/>
      <protection locked="0"/>
    </xf>
    <xf numFmtId="49" fontId="38" fillId="33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38" fillId="33" borderId="40" xfId="0" applyNumberFormat="1" applyFont="1" applyFill="1" applyBorder="1" applyAlignment="1" applyProtection="1">
      <alignment horizontal="center" vertical="center"/>
      <protection locked="0"/>
    </xf>
    <xf numFmtId="0" fontId="38" fillId="33" borderId="41" xfId="0" applyFont="1" applyFill="1" applyBorder="1" applyAlignment="1" applyProtection="1">
      <alignment horizontal="center" vertical="center"/>
      <protection locked="0"/>
    </xf>
    <xf numFmtId="0" fontId="38" fillId="33" borderId="39" xfId="0" applyFont="1" applyFill="1" applyBorder="1" applyAlignment="1" applyProtection="1">
      <alignment horizontal="center" vertical="center"/>
      <protection locked="0"/>
    </xf>
    <xf numFmtId="0" fontId="38" fillId="2" borderId="36" xfId="0" applyFont="1" applyFill="1" applyBorder="1" applyAlignment="1" applyProtection="1">
      <alignment horizontal="center" vertical="center"/>
      <protection locked="0"/>
    </xf>
    <xf numFmtId="0" fontId="36" fillId="33" borderId="43" xfId="0" applyFont="1" applyFill="1" applyBorder="1" applyAlignment="1" applyProtection="1">
      <alignment horizontal="left" vertical="center" shrinkToFit="1"/>
      <protection locked="0"/>
    </xf>
    <xf numFmtId="0" fontId="36" fillId="33" borderId="44" xfId="0" applyFont="1" applyFill="1" applyBorder="1" applyAlignment="1" applyProtection="1">
      <alignment horizontal="left" vertical="center" shrinkToFit="1"/>
      <protection locked="0"/>
    </xf>
    <xf numFmtId="0" fontId="38" fillId="33" borderId="46" xfId="0" applyFont="1" applyFill="1" applyBorder="1" applyAlignment="1" applyProtection="1">
      <alignment horizontal="left" vertical="center" shrinkToFit="1"/>
      <protection locked="0"/>
    </xf>
    <xf numFmtId="0" fontId="36" fillId="33" borderId="38" xfId="0" applyFont="1" applyFill="1" applyBorder="1" applyAlignment="1" applyProtection="1">
      <alignment horizontal="left" vertical="center" shrinkToFit="1"/>
      <protection locked="0"/>
    </xf>
    <xf numFmtId="0" fontId="36" fillId="33" borderId="45" xfId="0" applyFont="1" applyFill="1" applyBorder="1" applyAlignment="1" applyProtection="1">
      <alignment horizontal="left" vertical="center" shrinkToFit="1"/>
      <protection locked="0"/>
    </xf>
    <xf numFmtId="0" fontId="81" fillId="33" borderId="74" xfId="52" applyFont="1" applyFill="1" applyBorder="1" applyAlignment="1">
      <alignment horizontal="left" vertical="center" shrinkToFit="1"/>
      <protection/>
    </xf>
    <xf numFmtId="0" fontId="81" fillId="33" borderId="75" xfId="52" applyFont="1" applyFill="1" applyBorder="1" applyAlignment="1">
      <alignment horizontal="left" vertical="center" shrinkToFit="1"/>
      <protection/>
    </xf>
    <xf numFmtId="49" fontId="38" fillId="33" borderId="51" xfId="0" applyNumberFormat="1" applyFont="1" applyFill="1" applyBorder="1" applyAlignment="1" applyProtection="1">
      <alignment horizontal="center" vertical="center" shrinkToFit="1"/>
      <protection locked="0"/>
    </xf>
    <xf numFmtId="0" fontId="81" fillId="10" borderId="13" xfId="23" applyFont="1" applyBorder="1" applyAlignment="1" applyProtection="1">
      <alignment horizontal="center" vertical="center"/>
      <protection locked="0"/>
    </xf>
    <xf numFmtId="0" fontId="81" fillId="10" borderId="14" xfId="23" applyFont="1" applyBorder="1" applyAlignment="1" applyProtection="1">
      <alignment horizontal="center" vertical="center"/>
      <protection locked="0"/>
    </xf>
    <xf numFmtId="0" fontId="81" fillId="10" borderId="11" xfId="23" applyFont="1" applyBorder="1" applyAlignment="1" applyProtection="1">
      <alignment horizontal="center" vertical="center"/>
      <protection locked="0"/>
    </xf>
    <xf numFmtId="0" fontId="81" fillId="10" borderId="12" xfId="23" applyFont="1" applyBorder="1" applyAlignment="1" applyProtection="1">
      <alignment horizontal="center" vertical="center"/>
      <protection locked="0"/>
    </xf>
    <xf numFmtId="0" fontId="38" fillId="33" borderId="76" xfId="0" applyFont="1" applyFill="1" applyBorder="1" applyAlignment="1" applyProtection="1">
      <alignment horizontal="center" vertical="center"/>
      <protection locked="0"/>
    </xf>
    <xf numFmtId="0" fontId="38" fillId="33" borderId="76" xfId="0" applyFont="1" applyFill="1" applyBorder="1" applyAlignment="1" applyProtection="1">
      <alignment horizontal="left" vertical="center" shrinkToFit="1"/>
      <protection locked="0"/>
    </xf>
    <xf numFmtId="49" fontId="38" fillId="33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38" fillId="33" borderId="76" xfId="0" applyNumberFormat="1" applyFont="1" applyFill="1" applyBorder="1" applyAlignment="1" applyProtection="1">
      <alignment horizontal="center" vertical="center"/>
      <protection locked="0"/>
    </xf>
    <xf numFmtId="0" fontId="36" fillId="33" borderId="76" xfId="0" applyFont="1" applyFill="1" applyBorder="1" applyAlignment="1" applyProtection="1">
      <alignment horizontal="center" vertical="center"/>
      <protection locked="0"/>
    </xf>
    <xf numFmtId="0" fontId="38" fillId="33" borderId="77" xfId="0" applyFont="1" applyFill="1" applyBorder="1" applyAlignment="1" applyProtection="1">
      <alignment horizontal="center" vertical="center"/>
      <protection locked="0"/>
    </xf>
    <xf numFmtId="0" fontId="38" fillId="33" borderId="78" xfId="0" applyFont="1" applyFill="1" applyBorder="1" applyAlignment="1" applyProtection="1">
      <alignment horizontal="center" vertical="center"/>
      <protection locked="0"/>
    </xf>
    <xf numFmtId="0" fontId="38" fillId="2" borderId="77" xfId="0" applyFont="1" applyFill="1" applyBorder="1" applyAlignment="1" applyProtection="1">
      <alignment horizontal="center" vertical="center"/>
      <protection locked="0"/>
    </xf>
    <xf numFmtId="0" fontId="38" fillId="2" borderId="79" xfId="0" applyFont="1" applyFill="1" applyBorder="1" applyAlignment="1" applyProtection="1">
      <alignment horizontal="center" vertical="center"/>
      <protection locked="0"/>
    </xf>
    <xf numFmtId="0" fontId="38" fillId="10" borderId="77" xfId="0" applyFont="1" applyFill="1" applyBorder="1" applyAlignment="1" applyProtection="1">
      <alignment horizontal="center" vertical="center"/>
      <protection locked="0"/>
    </xf>
    <xf numFmtId="0" fontId="38" fillId="10" borderId="79" xfId="0" applyFont="1" applyFill="1" applyBorder="1" applyAlignment="1" applyProtection="1" quotePrefix="1">
      <alignment horizontal="center" vertical="center"/>
      <protection locked="0"/>
    </xf>
    <xf numFmtId="0" fontId="38" fillId="10" borderId="79" xfId="0" applyFont="1" applyFill="1" applyBorder="1" applyAlignment="1" applyProtection="1">
      <alignment horizontal="center" vertical="center"/>
      <protection locked="0"/>
    </xf>
    <xf numFmtId="0" fontId="38" fillId="33" borderId="80" xfId="0" applyFont="1" applyFill="1" applyBorder="1" applyAlignment="1" applyProtection="1">
      <alignment horizontal="center" vertical="center"/>
      <protection locked="0"/>
    </xf>
    <xf numFmtId="0" fontId="39" fillId="33" borderId="76" xfId="0" applyFont="1" applyFill="1" applyBorder="1" applyAlignment="1" applyProtection="1">
      <alignment horizontal="center" vertical="center"/>
      <protection locked="0"/>
    </xf>
    <xf numFmtId="0" fontId="38" fillId="33" borderId="76" xfId="0" applyFont="1" applyFill="1" applyBorder="1" applyAlignment="1" applyProtection="1">
      <alignment vertical="center"/>
      <protection locked="0"/>
    </xf>
    <xf numFmtId="0" fontId="39" fillId="33" borderId="64" xfId="0" applyFont="1" applyFill="1" applyBorder="1" applyAlignment="1" applyProtection="1">
      <alignment horizontal="left" vertical="center" shrinkToFit="1"/>
      <protection locked="0"/>
    </xf>
    <xf numFmtId="49" fontId="38" fillId="33" borderId="28" xfId="0" applyNumberFormat="1" applyFont="1" applyFill="1" applyBorder="1" applyAlignment="1" applyProtection="1" quotePrefix="1">
      <alignment horizontal="center" vertical="center" shrinkToFit="1"/>
      <protection locked="0"/>
    </xf>
    <xf numFmtId="0" fontId="36" fillId="33" borderId="38" xfId="0" applyFont="1" applyFill="1" applyBorder="1" applyAlignment="1" applyProtection="1">
      <alignment horizontal="left" vertical="center"/>
      <protection locked="0"/>
    </xf>
    <xf numFmtId="0" fontId="36" fillId="33" borderId="46" xfId="0" applyFont="1" applyFill="1" applyBorder="1" applyAlignment="1" applyProtection="1">
      <alignment horizontal="left" vertical="center"/>
      <protection locked="0"/>
    </xf>
    <xf numFmtId="0" fontId="38" fillId="33" borderId="81" xfId="0" applyFont="1" applyFill="1" applyBorder="1" applyAlignment="1" applyProtection="1">
      <alignment horizontal="left" vertical="center"/>
      <protection locked="0"/>
    </xf>
    <xf numFmtId="49" fontId="36" fillId="33" borderId="47" xfId="0" applyNumberFormat="1" applyFont="1" applyFill="1" applyBorder="1" applyAlignment="1" applyProtection="1">
      <alignment horizontal="center" vertical="center"/>
      <protection locked="0"/>
    </xf>
    <xf numFmtId="0" fontId="36" fillId="35" borderId="10" xfId="0" applyFont="1" applyFill="1" applyBorder="1" applyAlignment="1" applyProtection="1">
      <alignment horizontal="center" vertical="center"/>
      <protection locked="0"/>
    </xf>
    <xf numFmtId="0" fontId="36" fillId="35" borderId="31" xfId="0" applyFont="1" applyFill="1" applyBorder="1" applyAlignment="1" applyProtection="1">
      <alignment horizontal="center" vertical="center"/>
      <protection locked="0"/>
    </xf>
    <xf numFmtId="0" fontId="36" fillId="35" borderId="48" xfId="0" applyFont="1" applyFill="1" applyBorder="1" applyAlignment="1" applyProtection="1">
      <alignment horizontal="center" vertical="center"/>
      <protection locked="0"/>
    </xf>
    <xf numFmtId="0" fontId="36" fillId="33" borderId="48" xfId="0" applyFont="1" applyFill="1" applyBorder="1" applyAlignment="1" applyProtection="1">
      <alignment horizontal="left" vertical="center"/>
      <protection locked="0"/>
    </xf>
    <xf numFmtId="49" fontId="36" fillId="33" borderId="15" xfId="0" applyNumberFormat="1" applyFont="1" applyFill="1" applyBorder="1" applyAlignment="1" applyProtection="1">
      <alignment horizontal="center" vertical="center"/>
      <protection locked="0"/>
    </xf>
    <xf numFmtId="0" fontId="36" fillId="33" borderId="31" xfId="0" applyFont="1" applyFill="1" applyBorder="1" applyAlignment="1" applyProtection="1">
      <alignment horizontal="center" vertical="center"/>
      <protection locked="0"/>
    </xf>
    <xf numFmtId="0" fontId="36" fillId="33" borderId="48" xfId="0" applyFont="1" applyFill="1" applyBorder="1" applyAlignment="1" applyProtection="1">
      <alignment horizontal="center" vertical="center"/>
      <protection locked="0"/>
    </xf>
    <xf numFmtId="0" fontId="36" fillId="17" borderId="15" xfId="0" applyFont="1" applyFill="1" applyBorder="1" applyAlignment="1" applyProtection="1">
      <alignment horizontal="center" vertical="center"/>
      <protection locked="0"/>
    </xf>
    <xf numFmtId="0" fontId="36" fillId="33" borderId="0" xfId="0" applyFont="1" applyFill="1" applyBorder="1" applyAlignment="1" applyProtection="1">
      <alignment horizontal="center" vertical="center"/>
      <protection locked="0"/>
    </xf>
    <xf numFmtId="0" fontId="40" fillId="33" borderId="42" xfId="0" applyFont="1" applyFill="1" applyBorder="1" applyAlignment="1" applyProtection="1">
      <alignment horizontal="right" vertical="center" shrinkToFit="1"/>
      <protection locked="0"/>
    </xf>
    <xf numFmtId="1" fontId="38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38" fillId="33" borderId="82" xfId="0" applyFont="1" applyFill="1" applyBorder="1" applyAlignment="1" applyProtection="1">
      <alignment vertical="center"/>
      <protection locked="0"/>
    </xf>
    <xf numFmtId="49" fontId="80" fillId="33" borderId="0" xfId="0" applyNumberFormat="1" applyFont="1" applyFill="1" applyAlignment="1" applyProtection="1">
      <alignment horizontal="center" vertical="center"/>
      <protection locked="0"/>
    </xf>
    <xf numFmtId="0" fontId="81" fillId="33" borderId="0" xfId="0" applyFont="1" applyFill="1" applyAlignment="1" applyProtection="1">
      <alignment horizontal="center" vertical="center"/>
      <protection locked="0"/>
    </xf>
    <xf numFmtId="0" fontId="84" fillId="33" borderId="0" xfId="0" applyFont="1" applyFill="1" applyAlignment="1" applyProtection="1">
      <alignment horizontal="center" vertical="center"/>
      <protection locked="0"/>
    </xf>
    <xf numFmtId="0" fontId="36" fillId="33" borderId="0" xfId="0" applyFont="1" applyFill="1" applyAlignment="1" applyProtection="1">
      <alignment horizontal="right" vertical="center"/>
      <protection locked="0"/>
    </xf>
    <xf numFmtId="0" fontId="36" fillId="33" borderId="34" xfId="0" applyFont="1" applyFill="1" applyBorder="1" applyAlignment="1" applyProtection="1">
      <alignment horizontal="right" vertical="center"/>
      <protection locked="0"/>
    </xf>
    <xf numFmtId="49" fontId="81" fillId="33" borderId="15" xfId="0" applyNumberFormat="1" applyFont="1" applyFill="1" applyBorder="1" applyAlignment="1" applyProtection="1" quotePrefix="1">
      <alignment horizontal="center" vertical="center"/>
      <protection locked="0"/>
    </xf>
    <xf numFmtId="49" fontId="81" fillId="33" borderId="16" xfId="0" applyNumberFormat="1" applyFont="1" applyFill="1" applyBorder="1" applyAlignment="1" applyProtection="1" quotePrefix="1">
      <alignment horizontal="center" vertical="center"/>
      <protection locked="0"/>
    </xf>
    <xf numFmtId="0" fontId="38" fillId="33" borderId="0" xfId="0" applyFont="1" applyFill="1" applyBorder="1" applyAlignment="1" applyProtection="1">
      <alignment horizontal="left" vertical="center"/>
      <protection locked="0"/>
    </xf>
    <xf numFmtId="0" fontId="38" fillId="33" borderId="15" xfId="0" applyFont="1" applyFill="1" applyBorder="1" applyAlignment="1" applyProtection="1" quotePrefix="1">
      <alignment horizontal="center" vertical="center"/>
      <protection locked="0"/>
    </xf>
    <xf numFmtId="0" fontId="39" fillId="0" borderId="83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68" xfId="0" applyFont="1" applyFill="1" applyBorder="1" applyAlignment="1" applyProtection="1">
      <alignment horizontal="left" vertical="center" wrapText="1"/>
      <protection locked="0"/>
    </xf>
    <xf numFmtId="0" fontId="38" fillId="0" borderId="67" xfId="0" applyFont="1" applyFill="1" applyBorder="1" applyAlignment="1" applyProtection="1">
      <alignment horizontal="left" vertical="center" wrapText="1"/>
      <protection locked="0"/>
    </xf>
    <xf numFmtId="0" fontId="38" fillId="33" borderId="68" xfId="0" applyFont="1" applyFill="1" applyBorder="1" applyAlignment="1" applyProtection="1">
      <alignment vertical="center"/>
      <protection locked="0"/>
    </xf>
    <xf numFmtId="0" fontId="38" fillId="0" borderId="84" xfId="0" applyFont="1" applyFill="1" applyBorder="1" applyAlignment="1" applyProtection="1">
      <alignment horizontal="left" vertical="center" wrapText="1"/>
      <protection locked="0"/>
    </xf>
    <xf numFmtId="0" fontId="38" fillId="0" borderId="56" xfId="0" applyFont="1" applyFill="1" applyBorder="1" applyAlignment="1" applyProtection="1">
      <alignment horizontal="left" vertical="center" wrapText="1"/>
      <protection locked="0"/>
    </xf>
    <xf numFmtId="0" fontId="38" fillId="0" borderId="71" xfId="0" applyFont="1" applyFill="1" applyBorder="1" applyAlignment="1" applyProtection="1">
      <alignment horizontal="left" vertical="center" wrapText="1"/>
      <protection locked="0"/>
    </xf>
    <xf numFmtId="0" fontId="38" fillId="33" borderId="56" xfId="0" applyFont="1" applyFill="1" applyBorder="1" applyAlignment="1" applyProtection="1">
      <alignment vertical="center"/>
      <protection locked="0"/>
    </xf>
    <xf numFmtId="0" fontId="39" fillId="0" borderId="85" xfId="0" applyFont="1" applyFill="1" applyBorder="1" applyAlignment="1">
      <alignment horizontal="left" vertical="center" wrapText="1"/>
    </xf>
    <xf numFmtId="0" fontId="38" fillId="0" borderId="68" xfId="0" applyFont="1" applyFill="1" applyBorder="1" applyAlignment="1">
      <alignment horizontal="left" vertical="center" wrapText="1"/>
    </xf>
    <xf numFmtId="0" fontId="39" fillId="0" borderId="86" xfId="0" applyFont="1" applyFill="1" applyBorder="1" applyAlignment="1" applyProtection="1">
      <alignment horizontal="center" vertical="center" wrapText="1"/>
      <protection locked="0"/>
    </xf>
    <xf numFmtId="0" fontId="39" fillId="0" borderId="87" xfId="0" applyFont="1" applyFill="1" applyBorder="1" applyAlignment="1" applyProtection="1">
      <alignment horizontal="center" vertical="center" wrapText="1"/>
      <protection locked="0"/>
    </xf>
    <xf numFmtId="0" fontId="39" fillId="0" borderId="88" xfId="0" applyFont="1" applyFill="1" applyBorder="1" applyAlignment="1" applyProtection="1">
      <alignment horizontal="center" vertical="center" wrapText="1"/>
      <protection locked="0"/>
    </xf>
    <xf numFmtId="0" fontId="38" fillId="0" borderId="84" xfId="0" applyFont="1" applyFill="1" applyBorder="1" applyAlignment="1">
      <alignment horizontal="left" vertical="center" wrapText="1"/>
    </xf>
    <xf numFmtId="0" fontId="38" fillId="0" borderId="56" xfId="0" applyFont="1" applyFill="1" applyBorder="1" applyAlignment="1">
      <alignment horizontal="left" vertical="center" wrapText="1"/>
    </xf>
    <xf numFmtId="0" fontId="39" fillId="0" borderId="89" xfId="0" applyFont="1" applyFill="1" applyBorder="1" applyAlignment="1" applyProtection="1">
      <alignment horizontal="center" vertical="center" wrapText="1"/>
      <protection locked="0"/>
    </xf>
    <xf numFmtId="0" fontId="39" fillId="0" borderId="90" xfId="0" applyFont="1" applyFill="1" applyBorder="1" applyAlignment="1" applyProtection="1">
      <alignment horizontal="center" vertical="center" wrapText="1"/>
      <protection locked="0"/>
    </xf>
    <xf numFmtId="0" fontId="39" fillId="0" borderId="91" xfId="0" applyFont="1" applyFill="1" applyBorder="1" applyAlignment="1" applyProtection="1">
      <alignment horizontal="center" vertical="center" wrapText="1"/>
      <protection locked="0"/>
    </xf>
    <xf numFmtId="0" fontId="79" fillId="0" borderId="25" xfId="0" applyFont="1" applyFill="1" applyBorder="1" applyAlignment="1">
      <alignment horizontal="left" vertical="center" wrapText="1"/>
    </xf>
    <xf numFmtId="0" fontId="81" fillId="0" borderId="25" xfId="0" applyFont="1" applyFill="1" applyBorder="1" applyAlignment="1">
      <alignment horizontal="left" vertical="center" wrapText="1"/>
    </xf>
    <xf numFmtId="0" fontId="81" fillId="0" borderId="21" xfId="0" applyFont="1" applyFill="1" applyBorder="1" applyAlignment="1">
      <alignment horizontal="left" vertical="center" wrapText="1"/>
    </xf>
    <xf numFmtId="9" fontId="38" fillId="17" borderId="21" xfId="0" applyNumberFormat="1" applyFont="1" applyFill="1" applyBorder="1" applyAlignment="1" applyProtection="1">
      <alignment horizontal="center" vertical="center" wrapText="1"/>
      <protection locked="0"/>
    </xf>
    <xf numFmtId="9" fontId="38" fillId="17" borderId="39" xfId="0" applyNumberFormat="1" applyFont="1" applyFill="1" applyBorder="1" applyAlignment="1" applyProtection="1">
      <alignment horizontal="center" vertical="center" wrapText="1"/>
      <protection locked="0"/>
    </xf>
    <xf numFmtId="9" fontId="38" fillId="17" borderId="40" xfId="0" applyNumberFormat="1" applyFont="1" applyFill="1" applyBorder="1" applyAlignment="1" applyProtection="1">
      <alignment horizontal="center" vertical="center" wrapText="1"/>
      <protection locked="0"/>
    </xf>
    <xf numFmtId="9" fontId="38" fillId="17" borderId="41" xfId="0" applyNumberFormat="1" applyFont="1" applyFill="1" applyBorder="1" applyAlignment="1" applyProtection="1">
      <alignment horizontal="center" vertical="center" wrapText="1"/>
      <protection locked="0"/>
    </xf>
    <xf numFmtId="9" fontId="38" fillId="17" borderId="25" xfId="55" applyNumberFormat="1" applyFont="1" applyFill="1" applyBorder="1" applyAlignment="1" applyProtection="1">
      <alignment horizontal="center" vertical="center" wrapText="1"/>
      <protection locked="0"/>
    </xf>
    <xf numFmtId="0" fontId="79" fillId="17" borderId="25" xfId="0" applyFont="1" applyFill="1" applyBorder="1" applyAlignment="1">
      <alignment horizontal="left" vertical="center" wrapText="1"/>
    </xf>
    <xf numFmtId="0" fontId="81" fillId="17" borderId="25" xfId="0" applyFont="1" applyFill="1" applyBorder="1" applyAlignment="1">
      <alignment horizontal="left" vertical="center" wrapText="1"/>
    </xf>
    <xf numFmtId="9" fontId="81" fillId="17" borderId="39" xfId="55" applyNumberFormat="1" applyFont="1" applyFill="1" applyBorder="1" applyAlignment="1" applyProtection="1">
      <alignment horizontal="center" vertical="center" wrapText="1"/>
      <protection locked="0"/>
    </xf>
    <xf numFmtId="9" fontId="81" fillId="17" borderId="40" xfId="55" applyNumberFormat="1" applyFont="1" applyFill="1" applyBorder="1" applyAlignment="1" applyProtection="1">
      <alignment horizontal="center" vertical="center" wrapText="1"/>
      <protection locked="0"/>
    </xf>
    <xf numFmtId="9" fontId="81" fillId="17" borderId="41" xfId="55" applyNumberFormat="1" applyFont="1" applyFill="1" applyBorder="1" applyAlignment="1" applyProtection="1">
      <alignment horizontal="center" vertical="center" wrapText="1"/>
      <protection locked="0"/>
    </xf>
    <xf numFmtId="0" fontId="39" fillId="0" borderId="39" xfId="0" applyFont="1" applyFill="1" applyBorder="1" applyAlignment="1" applyProtection="1">
      <alignment horizontal="left" vertical="center" wrapText="1"/>
      <protection locked="0"/>
    </xf>
    <xf numFmtId="0" fontId="39" fillId="0" borderId="40" xfId="0" applyFont="1" applyFill="1" applyBorder="1" applyAlignment="1" applyProtection="1">
      <alignment horizontal="left" vertical="center" wrapText="1"/>
      <protection locked="0"/>
    </xf>
    <xf numFmtId="0" fontId="39" fillId="0" borderId="41" xfId="0" applyFont="1" applyFill="1" applyBorder="1" applyAlignment="1" applyProtection="1">
      <alignment horizontal="left" vertical="center" wrapText="1"/>
      <protection locked="0"/>
    </xf>
    <xf numFmtId="9" fontId="38" fillId="17" borderId="39" xfId="0" applyNumberFormat="1" applyFont="1" applyFill="1" applyBorder="1" applyAlignment="1" applyProtection="1">
      <alignment horizontal="center" vertical="center"/>
      <protection locked="0"/>
    </xf>
    <xf numFmtId="9" fontId="38" fillId="17" borderId="40" xfId="0" applyNumberFormat="1" applyFont="1" applyFill="1" applyBorder="1" applyAlignment="1" applyProtection="1">
      <alignment horizontal="center" vertical="center"/>
      <protection locked="0"/>
    </xf>
    <xf numFmtId="9" fontId="38" fillId="17" borderId="41" xfId="0" applyNumberFormat="1" applyFont="1" applyFill="1" applyBorder="1" applyAlignment="1" applyProtection="1">
      <alignment horizontal="center" vertical="center"/>
      <protection locked="0"/>
    </xf>
    <xf numFmtId="49" fontId="38" fillId="33" borderId="0" xfId="0" applyNumberFormat="1" applyFont="1" applyFill="1" applyAlignment="1" applyProtection="1">
      <alignment vertical="center"/>
      <protection locked="0"/>
    </xf>
    <xf numFmtId="10" fontId="38" fillId="33" borderId="0" xfId="0" applyNumberFormat="1" applyFont="1" applyFill="1" applyAlignment="1" applyProtection="1">
      <alignment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5"/>
  <sheetViews>
    <sheetView showGridLines="0" showZeros="0" tabSelected="1" view="pageBreakPreview" zoomScale="50" zoomScaleSheetLayoutView="50" workbookViewId="0" topLeftCell="A82">
      <selection activeCell="K118" sqref="K118"/>
    </sheetView>
  </sheetViews>
  <sheetFormatPr defaultColWidth="11.50390625" defaultRowHeight="12.75"/>
  <cols>
    <col min="1" max="1" width="7.375" style="81" customWidth="1"/>
    <col min="2" max="2" width="37.125" style="75" customWidth="1"/>
    <col min="3" max="3" width="12.50390625" style="424" customWidth="1"/>
    <col min="4" max="4" width="9.125" style="75" customWidth="1"/>
    <col min="5" max="6" width="3.125" style="75" customWidth="1"/>
    <col min="7" max="8" width="7.00390625" style="75" bestFit="1" customWidth="1"/>
    <col min="9" max="10" width="6.75390625" style="75" bestFit="1" customWidth="1"/>
    <col min="11" max="12" width="3.125" style="75" customWidth="1"/>
    <col min="13" max="14" width="6.75390625" style="75" bestFit="1" customWidth="1"/>
    <col min="15" max="15" width="7.00390625" style="75" bestFit="1" customWidth="1"/>
    <col min="16" max="23" width="6.75390625" style="75" bestFit="1" customWidth="1"/>
    <col min="24" max="24" width="4.625" style="76" customWidth="1"/>
    <col min="25" max="25" width="3.625" style="75" customWidth="1"/>
    <col min="26" max="26" width="9.125" style="75" customWidth="1"/>
    <col min="27" max="27" width="5.625" style="75" customWidth="1"/>
    <col min="28" max="16384" width="11.50390625" style="75" customWidth="1"/>
  </cols>
  <sheetData>
    <row r="1" spans="1:20" ht="15">
      <c r="A1" s="73" t="s">
        <v>14</v>
      </c>
      <c r="B1" s="74"/>
      <c r="C1" s="74"/>
      <c r="D1" s="74"/>
      <c r="E1" s="74"/>
      <c r="F1" s="74"/>
      <c r="G1" s="74"/>
      <c r="H1" s="74"/>
      <c r="I1" s="74"/>
      <c r="T1" s="75" t="s">
        <v>24</v>
      </c>
    </row>
    <row r="2" spans="1:23" ht="20.25" customHeight="1" thickBot="1">
      <c r="A2" s="77" t="s">
        <v>23</v>
      </c>
      <c r="B2" s="78"/>
      <c r="C2" s="79"/>
      <c r="D2" s="80"/>
      <c r="E2" s="80"/>
      <c r="F2" s="80"/>
      <c r="G2" s="80"/>
      <c r="H2" s="80"/>
      <c r="I2" s="81"/>
      <c r="Q2" s="82"/>
      <c r="S2" s="82"/>
      <c r="U2" s="82"/>
      <c r="W2" s="82"/>
    </row>
    <row r="3" spans="1:27" ht="12.75" customHeight="1" thickBot="1" thickTop="1">
      <c r="A3" s="83" t="s">
        <v>201</v>
      </c>
      <c r="B3" s="83"/>
      <c r="C3" s="83"/>
      <c r="D3" s="83"/>
      <c r="E3" s="83"/>
      <c r="F3" s="84"/>
      <c r="G3" s="85" t="s">
        <v>2</v>
      </c>
      <c r="H3" s="86"/>
      <c r="I3" s="86"/>
      <c r="J3" s="86"/>
      <c r="K3" s="86"/>
      <c r="L3" s="86"/>
      <c r="M3" s="86"/>
      <c r="N3" s="87"/>
      <c r="O3" s="88" t="s">
        <v>0</v>
      </c>
      <c r="P3" s="89"/>
      <c r="Q3" s="89"/>
      <c r="R3" s="89"/>
      <c r="S3" s="90" t="s">
        <v>1</v>
      </c>
      <c r="T3" s="91"/>
      <c r="U3" s="91"/>
      <c r="V3" s="91"/>
      <c r="W3" s="92" t="s">
        <v>21</v>
      </c>
      <c r="X3" s="93"/>
      <c r="Y3" s="93"/>
      <c r="Z3" s="93"/>
      <c r="AA3" s="94"/>
    </row>
    <row r="4" spans="1:27" ht="16.5" customHeight="1" thickBot="1" thickTop="1">
      <c r="A4" s="95"/>
      <c r="B4" s="95"/>
      <c r="C4" s="95"/>
      <c r="D4" s="95"/>
      <c r="E4" s="95"/>
      <c r="F4" s="96"/>
      <c r="G4" s="97"/>
      <c r="H4" s="98"/>
      <c r="I4" s="98"/>
      <c r="J4" s="98"/>
      <c r="K4" s="98"/>
      <c r="L4" s="98"/>
      <c r="M4" s="98"/>
      <c r="N4" s="99"/>
      <c r="O4" s="100" t="s">
        <v>3</v>
      </c>
      <c r="P4" s="100"/>
      <c r="Q4" s="100" t="s">
        <v>4</v>
      </c>
      <c r="R4" s="100"/>
      <c r="S4" s="101" t="s">
        <v>5</v>
      </c>
      <c r="T4" s="101"/>
      <c r="U4" s="101" t="s">
        <v>6</v>
      </c>
      <c r="V4" s="101"/>
      <c r="W4" s="102"/>
      <c r="X4" s="103"/>
      <c r="Y4" s="103"/>
      <c r="Z4" s="103"/>
      <c r="AA4" s="104"/>
    </row>
    <row r="5" spans="1:34" s="122" customFormat="1" ht="182.25" customHeight="1" thickBot="1" thickTop="1">
      <c r="A5" s="105" t="s">
        <v>7</v>
      </c>
      <c r="B5" s="106" t="s">
        <v>12</v>
      </c>
      <c r="C5" s="107" t="s">
        <v>22</v>
      </c>
      <c r="D5" s="108" t="s">
        <v>10</v>
      </c>
      <c r="E5" s="108" t="s">
        <v>15</v>
      </c>
      <c r="F5" s="108" t="s">
        <v>16</v>
      </c>
      <c r="G5" s="109" t="s">
        <v>8</v>
      </c>
      <c r="H5" s="110" t="s">
        <v>202</v>
      </c>
      <c r="I5" s="111" t="s">
        <v>203</v>
      </c>
      <c r="J5" s="111" t="s">
        <v>204</v>
      </c>
      <c r="K5" s="111" t="s">
        <v>205</v>
      </c>
      <c r="L5" s="111" t="s">
        <v>206</v>
      </c>
      <c r="M5" s="112" t="s">
        <v>207</v>
      </c>
      <c r="N5" s="113" t="s">
        <v>208</v>
      </c>
      <c r="O5" s="114" t="s">
        <v>9</v>
      </c>
      <c r="P5" s="115" t="s">
        <v>11</v>
      </c>
      <c r="Q5" s="114" t="s">
        <v>9</v>
      </c>
      <c r="R5" s="115" t="s">
        <v>11</v>
      </c>
      <c r="S5" s="116" t="s">
        <v>9</v>
      </c>
      <c r="T5" s="117" t="s">
        <v>11</v>
      </c>
      <c r="U5" s="116" t="s">
        <v>9</v>
      </c>
      <c r="V5" s="117" t="s">
        <v>11</v>
      </c>
      <c r="W5" s="118" t="s">
        <v>13</v>
      </c>
      <c r="X5" s="119" t="s">
        <v>17</v>
      </c>
      <c r="Y5" s="119" t="s">
        <v>18</v>
      </c>
      <c r="Z5" s="120" t="s">
        <v>68</v>
      </c>
      <c r="AA5" s="121" t="s">
        <v>20</v>
      </c>
      <c r="AC5" s="123"/>
      <c r="AD5" s="124"/>
      <c r="AE5" s="124"/>
      <c r="AF5" s="124"/>
      <c r="AG5" s="124"/>
      <c r="AH5" s="125"/>
    </row>
    <row r="6" spans="1:34" s="130" customFormat="1" ht="9.75" customHeight="1" thickBot="1" thickTop="1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  <c r="H6" s="126">
        <v>8</v>
      </c>
      <c r="I6" s="126">
        <v>9</v>
      </c>
      <c r="J6" s="126">
        <v>10</v>
      </c>
      <c r="K6" s="126">
        <v>11</v>
      </c>
      <c r="L6" s="126">
        <v>12</v>
      </c>
      <c r="M6" s="126">
        <v>13</v>
      </c>
      <c r="N6" s="126">
        <v>14</v>
      </c>
      <c r="O6" s="127">
        <v>15</v>
      </c>
      <c r="P6" s="128">
        <v>16</v>
      </c>
      <c r="Q6" s="127">
        <v>17</v>
      </c>
      <c r="R6" s="128">
        <v>18</v>
      </c>
      <c r="S6" s="127">
        <v>19</v>
      </c>
      <c r="T6" s="128">
        <v>20</v>
      </c>
      <c r="U6" s="127">
        <v>21</v>
      </c>
      <c r="V6" s="128">
        <v>22</v>
      </c>
      <c r="W6" s="128">
        <v>27</v>
      </c>
      <c r="X6" s="129">
        <v>28</v>
      </c>
      <c r="Y6" s="128">
        <v>29</v>
      </c>
      <c r="Z6" s="128">
        <v>30</v>
      </c>
      <c r="AA6" s="128">
        <v>31</v>
      </c>
      <c r="AC6" s="131"/>
      <c r="AD6" s="131"/>
      <c r="AE6" s="131"/>
      <c r="AF6" s="131"/>
      <c r="AG6" s="131"/>
      <c r="AH6" s="132"/>
    </row>
    <row r="7" spans="1:27" s="137" customFormat="1" ht="13.5" customHeight="1" thickBot="1" thickTop="1">
      <c r="A7" s="133" t="s">
        <v>25</v>
      </c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6"/>
    </row>
    <row r="8" spans="1:27" s="154" customFormat="1" ht="15" customHeight="1" thickTop="1">
      <c r="A8" s="138">
        <v>1</v>
      </c>
      <c r="B8" s="139" t="s">
        <v>27</v>
      </c>
      <c r="C8" s="140" t="s">
        <v>136</v>
      </c>
      <c r="D8" s="141">
        <v>4</v>
      </c>
      <c r="E8" s="142"/>
      <c r="F8" s="143" t="s">
        <v>31</v>
      </c>
      <c r="G8" s="144">
        <v>30</v>
      </c>
      <c r="H8" s="145"/>
      <c r="I8" s="146"/>
      <c r="J8" s="147">
        <v>30</v>
      </c>
      <c r="K8" s="146"/>
      <c r="L8" s="146"/>
      <c r="M8" s="146"/>
      <c r="N8" s="146"/>
      <c r="O8" s="148"/>
      <c r="P8" s="149"/>
      <c r="Q8" s="148"/>
      <c r="R8" s="149">
        <v>30</v>
      </c>
      <c r="S8" s="150"/>
      <c r="T8" s="151"/>
      <c r="U8" s="150"/>
      <c r="V8" s="151"/>
      <c r="W8" s="152"/>
      <c r="X8" s="153">
        <v>2</v>
      </c>
      <c r="Y8" s="152"/>
      <c r="Z8" s="141"/>
      <c r="AA8" s="152"/>
    </row>
    <row r="9" spans="1:27" s="154" customFormat="1" ht="15" customHeight="1">
      <c r="A9" s="155">
        <v>2</v>
      </c>
      <c r="B9" s="139" t="s">
        <v>29</v>
      </c>
      <c r="C9" s="156" t="s">
        <v>137</v>
      </c>
      <c r="D9" s="157">
        <v>4</v>
      </c>
      <c r="E9" s="158"/>
      <c r="F9" s="159" t="s">
        <v>30</v>
      </c>
      <c r="G9" s="160">
        <v>30</v>
      </c>
      <c r="H9" s="161"/>
      <c r="I9" s="162"/>
      <c r="J9" s="163">
        <v>30</v>
      </c>
      <c r="K9" s="162"/>
      <c r="L9" s="162"/>
      <c r="M9" s="162"/>
      <c r="N9" s="162"/>
      <c r="O9" s="164"/>
      <c r="P9" s="165">
        <v>30</v>
      </c>
      <c r="Q9" s="164"/>
      <c r="R9" s="165"/>
      <c r="S9" s="166"/>
      <c r="T9" s="167"/>
      <c r="U9" s="166"/>
      <c r="V9" s="167"/>
      <c r="W9" s="168"/>
      <c r="X9" s="169">
        <v>2</v>
      </c>
      <c r="Y9" s="168"/>
      <c r="Z9" s="157">
        <v>4</v>
      </c>
      <c r="AA9" s="168"/>
    </row>
    <row r="10" spans="1:27" s="154" customFormat="1" ht="15" customHeight="1">
      <c r="A10" s="155">
        <v>3</v>
      </c>
      <c r="B10" s="139" t="s">
        <v>134</v>
      </c>
      <c r="C10" s="170" t="s">
        <v>138</v>
      </c>
      <c r="D10" s="171">
        <v>4</v>
      </c>
      <c r="E10" s="172" t="s">
        <v>30</v>
      </c>
      <c r="F10" s="173" t="s">
        <v>30</v>
      </c>
      <c r="G10" s="160">
        <v>30</v>
      </c>
      <c r="H10" s="174"/>
      <c r="I10" s="175"/>
      <c r="J10" s="162"/>
      <c r="K10" s="175"/>
      <c r="L10" s="175">
        <v>30</v>
      </c>
      <c r="M10" s="175"/>
      <c r="N10" s="175"/>
      <c r="O10" s="176"/>
      <c r="P10" s="177">
        <v>30</v>
      </c>
      <c r="Q10" s="176"/>
      <c r="R10" s="177"/>
      <c r="S10" s="178"/>
      <c r="T10" s="179"/>
      <c r="U10" s="178"/>
      <c r="V10" s="179"/>
      <c r="W10" s="157">
        <v>4</v>
      </c>
      <c r="X10" s="169">
        <v>2</v>
      </c>
      <c r="Y10" s="168"/>
      <c r="Z10" s="157"/>
      <c r="AA10" s="168"/>
    </row>
    <row r="11" spans="1:27" s="154" customFormat="1" ht="15" customHeight="1">
      <c r="A11" s="155">
        <v>4</v>
      </c>
      <c r="B11" s="139" t="s">
        <v>135</v>
      </c>
      <c r="C11" s="170" t="s">
        <v>139</v>
      </c>
      <c r="D11" s="171">
        <v>4</v>
      </c>
      <c r="E11" s="172"/>
      <c r="F11" s="173" t="s">
        <v>31</v>
      </c>
      <c r="G11" s="160">
        <v>30</v>
      </c>
      <c r="H11" s="174"/>
      <c r="I11" s="175"/>
      <c r="J11" s="162"/>
      <c r="K11" s="175"/>
      <c r="L11" s="175">
        <v>30</v>
      </c>
      <c r="M11" s="175"/>
      <c r="N11" s="175"/>
      <c r="O11" s="176"/>
      <c r="P11" s="177"/>
      <c r="Q11" s="176"/>
      <c r="R11" s="177">
        <v>30</v>
      </c>
      <c r="S11" s="178"/>
      <c r="T11" s="179"/>
      <c r="U11" s="178"/>
      <c r="V11" s="179"/>
      <c r="W11" s="157">
        <v>4</v>
      </c>
      <c r="X11" s="169">
        <v>2</v>
      </c>
      <c r="Y11" s="168"/>
      <c r="Z11" s="157">
        <v>4</v>
      </c>
      <c r="AA11" s="168"/>
    </row>
    <row r="12" spans="1:27" s="154" customFormat="1" ht="15" customHeight="1">
      <c r="A12" s="155">
        <v>5</v>
      </c>
      <c r="B12" s="139" t="s">
        <v>32</v>
      </c>
      <c r="C12" s="170" t="s">
        <v>140</v>
      </c>
      <c r="D12" s="171">
        <v>4</v>
      </c>
      <c r="E12" s="172"/>
      <c r="F12" s="173" t="s">
        <v>28</v>
      </c>
      <c r="G12" s="160">
        <v>30</v>
      </c>
      <c r="H12" s="174">
        <v>30</v>
      </c>
      <c r="I12" s="175"/>
      <c r="J12" s="162"/>
      <c r="K12" s="175"/>
      <c r="L12" s="175"/>
      <c r="M12" s="175"/>
      <c r="N12" s="175"/>
      <c r="O12" s="176"/>
      <c r="P12" s="177"/>
      <c r="Q12" s="176"/>
      <c r="R12" s="177"/>
      <c r="S12" s="178">
        <v>30</v>
      </c>
      <c r="T12" s="179"/>
      <c r="U12" s="178"/>
      <c r="V12" s="179"/>
      <c r="W12" s="168"/>
      <c r="X12" s="169">
        <v>1.8</v>
      </c>
      <c r="Y12" s="168">
        <v>4</v>
      </c>
      <c r="Z12" s="157"/>
      <c r="AA12" s="168"/>
    </row>
    <row r="13" spans="1:27" s="154" customFormat="1" ht="15" customHeight="1">
      <c r="A13" s="155">
        <v>6</v>
      </c>
      <c r="B13" s="139" t="s">
        <v>82</v>
      </c>
      <c r="C13" s="170" t="s">
        <v>141</v>
      </c>
      <c r="D13" s="171">
        <v>3</v>
      </c>
      <c r="E13" s="172"/>
      <c r="F13" s="173" t="s">
        <v>30</v>
      </c>
      <c r="G13" s="160">
        <v>30</v>
      </c>
      <c r="H13" s="174"/>
      <c r="I13" s="175"/>
      <c r="J13" s="162">
        <v>30</v>
      </c>
      <c r="K13" s="175"/>
      <c r="L13" s="175"/>
      <c r="M13" s="175"/>
      <c r="N13" s="175"/>
      <c r="O13" s="176"/>
      <c r="P13" s="177">
        <v>30</v>
      </c>
      <c r="Q13" s="176"/>
      <c r="R13" s="177"/>
      <c r="S13" s="178"/>
      <c r="T13" s="179"/>
      <c r="U13" s="178"/>
      <c r="V13" s="179"/>
      <c r="W13" s="168"/>
      <c r="X13" s="169">
        <v>4</v>
      </c>
      <c r="Y13" s="168"/>
      <c r="Z13" s="157">
        <v>8</v>
      </c>
      <c r="AA13" s="168"/>
    </row>
    <row r="14" spans="1:27" s="154" customFormat="1" ht="15" customHeight="1">
      <c r="A14" s="155">
        <v>7</v>
      </c>
      <c r="B14" s="139" t="s">
        <v>83</v>
      </c>
      <c r="C14" s="170" t="s">
        <v>142</v>
      </c>
      <c r="D14" s="171">
        <v>3</v>
      </c>
      <c r="E14" s="172" t="s">
        <v>30</v>
      </c>
      <c r="F14" s="173"/>
      <c r="G14" s="160">
        <v>30</v>
      </c>
      <c r="H14" s="174">
        <v>30</v>
      </c>
      <c r="I14" s="175"/>
      <c r="J14" s="162"/>
      <c r="K14" s="175"/>
      <c r="L14" s="175"/>
      <c r="M14" s="175"/>
      <c r="N14" s="175"/>
      <c r="O14" s="180">
        <v>30</v>
      </c>
      <c r="P14" s="177"/>
      <c r="Q14" s="176"/>
      <c r="R14" s="177"/>
      <c r="S14" s="178"/>
      <c r="T14" s="179"/>
      <c r="U14" s="178"/>
      <c r="V14" s="179"/>
      <c r="W14" s="168"/>
      <c r="X14" s="169">
        <v>1.8</v>
      </c>
      <c r="Y14" s="168"/>
      <c r="Z14" s="157"/>
      <c r="AA14" s="168"/>
    </row>
    <row r="15" spans="1:27" s="154" customFormat="1" ht="15" customHeight="1">
      <c r="A15" s="155">
        <v>8</v>
      </c>
      <c r="B15" s="139" t="s">
        <v>34</v>
      </c>
      <c r="C15" s="170" t="s">
        <v>143</v>
      </c>
      <c r="D15" s="171">
        <v>3</v>
      </c>
      <c r="E15" s="172"/>
      <c r="F15" s="173" t="s">
        <v>30</v>
      </c>
      <c r="G15" s="160">
        <v>30</v>
      </c>
      <c r="H15" s="174"/>
      <c r="I15" s="175"/>
      <c r="J15" s="162">
        <v>30</v>
      </c>
      <c r="K15" s="175"/>
      <c r="L15" s="175"/>
      <c r="M15" s="175"/>
      <c r="N15" s="175"/>
      <c r="O15" s="176"/>
      <c r="P15" s="177">
        <v>30</v>
      </c>
      <c r="Q15" s="176"/>
      <c r="R15" s="177"/>
      <c r="S15" s="178"/>
      <c r="T15" s="179"/>
      <c r="U15" s="178"/>
      <c r="V15" s="179"/>
      <c r="W15" s="168"/>
      <c r="X15" s="169">
        <v>1.8</v>
      </c>
      <c r="Y15" s="168"/>
      <c r="Z15" s="157"/>
      <c r="AA15" s="168"/>
    </row>
    <row r="16" spans="1:27" s="154" customFormat="1" ht="15" customHeight="1">
      <c r="A16" s="155">
        <v>9</v>
      </c>
      <c r="B16" s="139" t="s">
        <v>35</v>
      </c>
      <c r="C16" s="170" t="s">
        <v>144</v>
      </c>
      <c r="D16" s="171">
        <v>1</v>
      </c>
      <c r="E16" s="172"/>
      <c r="F16" s="173" t="s">
        <v>30</v>
      </c>
      <c r="G16" s="160">
        <v>15</v>
      </c>
      <c r="H16" s="174">
        <v>15</v>
      </c>
      <c r="I16" s="175"/>
      <c r="J16" s="162"/>
      <c r="K16" s="175"/>
      <c r="L16" s="175"/>
      <c r="M16" s="175"/>
      <c r="N16" s="175"/>
      <c r="O16" s="176">
        <v>15</v>
      </c>
      <c r="P16" s="177"/>
      <c r="Q16" s="176"/>
      <c r="R16" s="177"/>
      <c r="S16" s="178"/>
      <c r="T16" s="179"/>
      <c r="U16" s="178"/>
      <c r="V16" s="179"/>
      <c r="W16" s="168"/>
      <c r="X16" s="169">
        <v>0.8</v>
      </c>
      <c r="Y16" s="168">
        <v>1</v>
      </c>
      <c r="Z16" s="157"/>
      <c r="AA16" s="168"/>
    </row>
    <row r="17" spans="1:27" s="154" customFormat="1" ht="15" customHeight="1" thickBot="1">
      <c r="A17" s="155">
        <v>10</v>
      </c>
      <c r="B17" s="139" t="s">
        <v>36</v>
      </c>
      <c r="C17" s="170" t="s">
        <v>145</v>
      </c>
      <c r="D17" s="171">
        <v>2</v>
      </c>
      <c r="E17" s="172"/>
      <c r="F17" s="173" t="s">
        <v>31</v>
      </c>
      <c r="G17" s="160">
        <v>15</v>
      </c>
      <c r="H17" s="174"/>
      <c r="I17" s="175"/>
      <c r="J17" s="181"/>
      <c r="K17" s="175"/>
      <c r="L17" s="175"/>
      <c r="M17" s="175"/>
      <c r="N17" s="175">
        <v>15</v>
      </c>
      <c r="O17" s="176"/>
      <c r="P17" s="177"/>
      <c r="Q17" s="176"/>
      <c r="R17" s="177">
        <v>15</v>
      </c>
      <c r="S17" s="178"/>
      <c r="T17" s="179"/>
      <c r="U17" s="178"/>
      <c r="V17" s="179"/>
      <c r="W17" s="182"/>
      <c r="X17" s="183">
        <v>2</v>
      </c>
      <c r="Y17" s="182"/>
      <c r="Z17" s="171">
        <v>2</v>
      </c>
      <c r="AA17" s="182"/>
    </row>
    <row r="18" spans="1:27" s="154" customFormat="1" ht="15" customHeight="1" thickBot="1" thickTop="1">
      <c r="A18" s="184" t="s">
        <v>8</v>
      </c>
      <c r="B18" s="185"/>
      <c r="C18" s="186"/>
      <c r="D18" s="187">
        <f>SUM(D8:D17)</f>
        <v>32</v>
      </c>
      <c r="E18" s="187">
        <f aca="true" t="shared" si="0" ref="E18:AA18">SUM(E8:E17)</f>
        <v>0</v>
      </c>
      <c r="F18" s="187">
        <f t="shared" si="0"/>
        <v>0</v>
      </c>
      <c r="G18" s="187">
        <f t="shared" si="0"/>
        <v>270</v>
      </c>
      <c r="H18" s="187">
        <f t="shared" si="0"/>
        <v>75</v>
      </c>
      <c r="I18" s="187">
        <f t="shared" si="0"/>
        <v>0</v>
      </c>
      <c r="J18" s="187">
        <f t="shared" si="0"/>
        <v>120</v>
      </c>
      <c r="K18" s="187">
        <f t="shared" si="0"/>
        <v>0</v>
      </c>
      <c r="L18" s="187">
        <f t="shared" si="0"/>
        <v>60</v>
      </c>
      <c r="M18" s="187">
        <f t="shared" si="0"/>
        <v>0</v>
      </c>
      <c r="N18" s="187">
        <f t="shared" si="0"/>
        <v>15</v>
      </c>
      <c r="O18" s="187">
        <f t="shared" si="0"/>
        <v>45</v>
      </c>
      <c r="P18" s="187">
        <f t="shared" si="0"/>
        <v>120</v>
      </c>
      <c r="Q18" s="187">
        <f t="shared" si="0"/>
        <v>0</v>
      </c>
      <c r="R18" s="187">
        <f t="shared" si="0"/>
        <v>75</v>
      </c>
      <c r="S18" s="187">
        <f t="shared" si="0"/>
        <v>30</v>
      </c>
      <c r="T18" s="187">
        <f t="shared" si="0"/>
        <v>0</v>
      </c>
      <c r="U18" s="187">
        <f t="shared" si="0"/>
        <v>0</v>
      </c>
      <c r="V18" s="187">
        <f t="shared" si="0"/>
        <v>0</v>
      </c>
      <c r="W18" s="187">
        <f>SUM(W8:W17)</f>
        <v>8</v>
      </c>
      <c r="X18" s="187">
        <f>SUM(X8:X17)</f>
        <v>20.200000000000003</v>
      </c>
      <c r="Y18" s="187">
        <f t="shared" si="0"/>
        <v>5</v>
      </c>
      <c r="Z18" s="187">
        <f t="shared" si="0"/>
        <v>18</v>
      </c>
      <c r="AA18" s="187">
        <f t="shared" si="0"/>
        <v>0</v>
      </c>
    </row>
    <row r="19" spans="1:27" ht="15" customHeight="1" thickBot="1" thickTop="1">
      <c r="A19" s="133" t="s">
        <v>209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6"/>
    </row>
    <row r="20" spans="1:27" s="154" customFormat="1" ht="15" customHeight="1" thickTop="1">
      <c r="A20" s="188">
        <v>11</v>
      </c>
      <c r="B20" s="189" t="s">
        <v>51</v>
      </c>
      <c r="C20" s="190" t="s">
        <v>146</v>
      </c>
      <c r="D20" s="188">
        <v>1</v>
      </c>
      <c r="E20" s="191" t="s">
        <v>30</v>
      </c>
      <c r="F20" s="191" t="s">
        <v>30</v>
      </c>
      <c r="G20" s="192">
        <v>20</v>
      </c>
      <c r="H20" s="193">
        <v>10</v>
      </c>
      <c r="I20" s="194">
        <v>10</v>
      </c>
      <c r="J20" s="194"/>
      <c r="K20" s="194"/>
      <c r="L20" s="194"/>
      <c r="M20" s="194"/>
      <c r="N20" s="194"/>
      <c r="O20" s="195">
        <v>10</v>
      </c>
      <c r="P20" s="196">
        <v>10</v>
      </c>
      <c r="Q20" s="195"/>
      <c r="R20" s="196"/>
      <c r="S20" s="197"/>
      <c r="T20" s="198"/>
      <c r="U20" s="197"/>
      <c r="V20" s="199"/>
      <c r="W20" s="200">
        <v>1</v>
      </c>
      <c r="X20" s="153">
        <v>0.6</v>
      </c>
      <c r="Y20" s="152"/>
      <c r="Z20" s="152"/>
      <c r="AA20" s="152"/>
    </row>
    <row r="21" spans="1:27" s="154" customFormat="1" ht="15" customHeight="1">
      <c r="A21" s="157">
        <v>12</v>
      </c>
      <c r="B21" s="201" t="s">
        <v>71</v>
      </c>
      <c r="C21" s="202" t="s">
        <v>147</v>
      </c>
      <c r="D21" s="157">
        <v>1</v>
      </c>
      <c r="E21" s="158"/>
      <c r="F21" s="158" t="s">
        <v>28</v>
      </c>
      <c r="G21" s="160">
        <v>10</v>
      </c>
      <c r="H21" s="161"/>
      <c r="I21" s="162">
        <v>10</v>
      </c>
      <c r="J21" s="162"/>
      <c r="K21" s="162"/>
      <c r="L21" s="162"/>
      <c r="M21" s="162"/>
      <c r="N21" s="162"/>
      <c r="O21" s="164"/>
      <c r="P21" s="165"/>
      <c r="Q21" s="164"/>
      <c r="R21" s="165"/>
      <c r="S21" s="166"/>
      <c r="T21" s="203">
        <v>10</v>
      </c>
      <c r="U21" s="166"/>
      <c r="V21" s="167"/>
      <c r="W21" s="155">
        <v>1</v>
      </c>
      <c r="X21" s="169">
        <v>0.3</v>
      </c>
      <c r="Y21" s="168"/>
      <c r="Z21" s="168"/>
      <c r="AA21" s="168"/>
    </row>
    <row r="22" spans="1:27" s="154" customFormat="1" ht="15" customHeight="1">
      <c r="A22" s="188">
        <v>13</v>
      </c>
      <c r="B22" s="201" t="s">
        <v>52</v>
      </c>
      <c r="C22" s="202" t="s">
        <v>148</v>
      </c>
      <c r="D22" s="157">
        <v>1</v>
      </c>
      <c r="E22" s="158" t="s">
        <v>28</v>
      </c>
      <c r="F22" s="158" t="s">
        <v>28</v>
      </c>
      <c r="G22" s="160">
        <v>30</v>
      </c>
      <c r="H22" s="161">
        <v>15</v>
      </c>
      <c r="I22" s="162">
        <v>15</v>
      </c>
      <c r="J22" s="162"/>
      <c r="K22" s="162"/>
      <c r="L22" s="162"/>
      <c r="M22" s="162"/>
      <c r="N22" s="162"/>
      <c r="O22" s="164"/>
      <c r="P22" s="165"/>
      <c r="Q22" s="164"/>
      <c r="R22" s="165"/>
      <c r="S22" s="166">
        <v>15</v>
      </c>
      <c r="T22" s="203">
        <v>15</v>
      </c>
      <c r="U22" s="166"/>
      <c r="V22" s="167"/>
      <c r="W22" s="155">
        <v>1</v>
      </c>
      <c r="X22" s="169">
        <v>0.8</v>
      </c>
      <c r="Y22" s="168"/>
      <c r="Z22" s="168"/>
      <c r="AA22" s="168"/>
    </row>
    <row r="23" spans="1:27" s="154" customFormat="1" ht="15" customHeight="1">
      <c r="A23" s="157">
        <v>14</v>
      </c>
      <c r="B23" s="201" t="s">
        <v>53</v>
      </c>
      <c r="C23" s="202" t="s">
        <v>149</v>
      </c>
      <c r="D23" s="157">
        <v>1</v>
      </c>
      <c r="E23" s="158"/>
      <c r="F23" s="158" t="s">
        <v>31</v>
      </c>
      <c r="G23" s="160">
        <v>15</v>
      </c>
      <c r="H23" s="161"/>
      <c r="I23" s="162">
        <v>15</v>
      </c>
      <c r="J23" s="162"/>
      <c r="K23" s="162"/>
      <c r="L23" s="162"/>
      <c r="M23" s="162"/>
      <c r="N23" s="162"/>
      <c r="O23" s="164"/>
      <c r="P23" s="165"/>
      <c r="Q23" s="164"/>
      <c r="R23" s="165">
        <v>15</v>
      </c>
      <c r="S23" s="166"/>
      <c r="T23" s="203"/>
      <c r="U23" s="166"/>
      <c r="V23" s="167"/>
      <c r="W23" s="155">
        <v>1</v>
      </c>
      <c r="X23" s="169">
        <v>0.5</v>
      </c>
      <c r="Y23" s="168"/>
      <c r="Z23" s="168"/>
      <c r="AA23" s="168"/>
    </row>
    <row r="24" spans="1:27" s="154" customFormat="1" ht="15" customHeight="1">
      <c r="A24" s="188">
        <v>15</v>
      </c>
      <c r="B24" s="201" t="s">
        <v>54</v>
      </c>
      <c r="C24" s="202" t="s">
        <v>150</v>
      </c>
      <c r="D24" s="157">
        <v>1</v>
      </c>
      <c r="E24" s="158"/>
      <c r="F24" s="158" t="s">
        <v>31</v>
      </c>
      <c r="G24" s="160">
        <v>15</v>
      </c>
      <c r="H24" s="161"/>
      <c r="I24" s="162"/>
      <c r="J24" s="162"/>
      <c r="K24" s="162">
        <v>15</v>
      </c>
      <c r="L24" s="162"/>
      <c r="M24" s="162"/>
      <c r="N24" s="162"/>
      <c r="O24" s="164"/>
      <c r="P24" s="165"/>
      <c r="Q24" s="164"/>
      <c r="R24" s="165">
        <v>15</v>
      </c>
      <c r="S24" s="166"/>
      <c r="T24" s="203"/>
      <c r="U24" s="166"/>
      <c r="V24" s="167"/>
      <c r="W24" s="155">
        <v>1</v>
      </c>
      <c r="X24" s="169">
        <v>0.5</v>
      </c>
      <c r="Y24" s="168"/>
      <c r="Z24" s="168"/>
      <c r="AA24" s="168"/>
    </row>
    <row r="25" spans="1:27" s="154" customFormat="1" ht="15" customHeight="1">
      <c r="A25" s="157">
        <v>16</v>
      </c>
      <c r="B25" s="201" t="s">
        <v>55</v>
      </c>
      <c r="C25" s="202" t="s">
        <v>151</v>
      </c>
      <c r="D25" s="157">
        <v>1</v>
      </c>
      <c r="E25" s="158"/>
      <c r="F25" s="158" t="s">
        <v>30</v>
      </c>
      <c r="G25" s="160">
        <v>15</v>
      </c>
      <c r="H25" s="161">
        <v>15</v>
      </c>
      <c r="I25" s="162"/>
      <c r="J25" s="162"/>
      <c r="K25" s="162"/>
      <c r="L25" s="162"/>
      <c r="M25" s="162"/>
      <c r="N25" s="162"/>
      <c r="O25" s="164">
        <v>15</v>
      </c>
      <c r="P25" s="165"/>
      <c r="Q25" s="164"/>
      <c r="R25" s="165"/>
      <c r="S25" s="166"/>
      <c r="T25" s="203"/>
      <c r="U25" s="166"/>
      <c r="V25" s="167"/>
      <c r="W25" s="155">
        <v>1</v>
      </c>
      <c r="X25" s="169">
        <v>0.5</v>
      </c>
      <c r="Y25" s="168"/>
      <c r="Z25" s="168"/>
      <c r="AA25" s="168"/>
    </row>
    <row r="26" spans="1:27" s="154" customFormat="1" ht="15" customHeight="1">
      <c r="A26" s="188">
        <v>17</v>
      </c>
      <c r="B26" s="201" t="s">
        <v>56</v>
      </c>
      <c r="C26" s="202" t="s">
        <v>152</v>
      </c>
      <c r="D26" s="157">
        <v>1</v>
      </c>
      <c r="E26" s="158" t="s">
        <v>30</v>
      </c>
      <c r="F26" s="158" t="s">
        <v>30</v>
      </c>
      <c r="G26" s="160">
        <v>30</v>
      </c>
      <c r="H26" s="161">
        <v>15</v>
      </c>
      <c r="I26" s="162">
        <v>15</v>
      </c>
      <c r="J26" s="162"/>
      <c r="K26" s="162"/>
      <c r="L26" s="162"/>
      <c r="M26" s="162"/>
      <c r="N26" s="162"/>
      <c r="O26" s="164">
        <v>15</v>
      </c>
      <c r="P26" s="165">
        <v>15</v>
      </c>
      <c r="Q26" s="164"/>
      <c r="R26" s="165"/>
      <c r="S26" s="166"/>
      <c r="T26" s="203"/>
      <c r="U26" s="166"/>
      <c r="V26" s="167"/>
      <c r="W26" s="155">
        <v>1</v>
      </c>
      <c r="X26" s="169">
        <v>0.8</v>
      </c>
      <c r="Y26" s="168"/>
      <c r="Z26" s="168"/>
      <c r="AA26" s="168"/>
    </row>
    <row r="27" spans="1:27" s="154" customFormat="1" ht="15" customHeight="1">
      <c r="A27" s="157">
        <v>18</v>
      </c>
      <c r="B27" s="201" t="s">
        <v>57</v>
      </c>
      <c r="C27" s="202" t="s">
        <v>153</v>
      </c>
      <c r="D27" s="157">
        <v>1</v>
      </c>
      <c r="E27" s="158"/>
      <c r="F27" s="158" t="s">
        <v>28</v>
      </c>
      <c r="G27" s="160">
        <v>15</v>
      </c>
      <c r="H27" s="161"/>
      <c r="I27" s="162">
        <v>15</v>
      </c>
      <c r="J27" s="162"/>
      <c r="K27" s="162"/>
      <c r="L27" s="162"/>
      <c r="M27" s="162"/>
      <c r="N27" s="162"/>
      <c r="O27" s="164"/>
      <c r="P27" s="165"/>
      <c r="Q27" s="164"/>
      <c r="R27" s="165"/>
      <c r="S27" s="166"/>
      <c r="T27" s="203">
        <v>15</v>
      </c>
      <c r="U27" s="166"/>
      <c r="V27" s="167"/>
      <c r="W27" s="155">
        <v>1</v>
      </c>
      <c r="X27" s="169">
        <v>0.5</v>
      </c>
      <c r="Y27" s="168"/>
      <c r="Z27" s="168"/>
      <c r="AA27" s="168"/>
    </row>
    <row r="28" spans="1:27" s="154" customFormat="1" ht="15" customHeight="1">
      <c r="A28" s="188">
        <v>19</v>
      </c>
      <c r="B28" s="201" t="s">
        <v>58</v>
      </c>
      <c r="C28" s="202" t="s">
        <v>154</v>
      </c>
      <c r="D28" s="157">
        <v>1</v>
      </c>
      <c r="E28" s="158"/>
      <c r="F28" s="158" t="s">
        <v>31</v>
      </c>
      <c r="G28" s="160">
        <v>15</v>
      </c>
      <c r="H28" s="161"/>
      <c r="I28" s="162"/>
      <c r="J28" s="162"/>
      <c r="K28" s="162">
        <v>15</v>
      </c>
      <c r="L28" s="162"/>
      <c r="M28" s="162"/>
      <c r="N28" s="162"/>
      <c r="O28" s="164"/>
      <c r="P28" s="165"/>
      <c r="Q28" s="164"/>
      <c r="R28" s="165">
        <v>15</v>
      </c>
      <c r="S28" s="166"/>
      <c r="T28" s="203"/>
      <c r="U28" s="166"/>
      <c r="V28" s="167"/>
      <c r="W28" s="155">
        <v>1</v>
      </c>
      <c r="X28" s="169">
        <v>0.5</v>
      </c>
      <c r="Y28" s="168"/>
      <c r="Z28" s="168"/>
      <c r="AA28" s="168"/>
    </row>
    <row r="29" spans="1:27" s="154" customFormat="1" ht="15" customHeight="1">
      <c r="A29" s="157">
        <v>20</v>
      </c>
      <c r="B29" s="201" t="s">
        <v>59</v>
      </c>
      <c r="C29" s="202" t="s">
        <v>155</v>
      </c>
      <c r="D29" s="157">
        <v>1</v>
      </c>
      <c r="E29" s="158"/>
      <c r="F29" s="158" t="s">
        <v>31</v>
      </c>
      <c r="G29" s="160">
        <v>15</v>
      </c>
      <c r="H29" s="161"/>
      <c r="I29" s="162"/>
      <c r="J29" s="162"/>
      <c r="K29" s="162">
        <v>15</v>
      </c>
      <c r="L29" s="162"/>
      <c r="M29" s="162"/>
      <c r="N29" s="162"/>
      <c r="O29" s="164"/>
      <c r="P29" s="165"/>
      <c r="Q29" s="164"/>
      <c r="R29" s="165">
        <v>15</v>
      </c>
      <c r="S29" s="166"/>
      <c r="T29" s="203"/>
      <c r="U29" s="166"/>
      <c r="V29" s="167"/>
      <c r="W29" s="155">
        <v>1</v>
      </c>
      <c r="X29" s="169">
        <v>0.5</v>
      </c>
      <c r="Y29" s="168"/>
      <c r="Z29" s="168"/>
      <c r="AA29" s="168"/>
    </row>
    <row r="30" spans="1:27" s="154" customFormat="1" ht="15" customHeight="1" thickBot="1">
      <c r="A30" s="188">
        <v>21</v>
      </c>
      <c r="B30" s="201" t="s">
        <v>60</v>
      </c>
      <c r="C30" s="202" t="s">
        <v>156</v>
      </c>
      <c r="D30" s="157">
        <v>1</v>
      </c>
      <c r="E30" s="158"/>
      <c r="F30" s="158" t="s">
        <v>31</v>
      </c>
      <c r="G30" s="204">
        <v>30</v>
      </c>
      <c r="H30" s="161"/>
      <c r="I30" s="162"/>
      <c r="J30" s="162"/>
      <c r="K30" s="162"/>
      <c r="L30" s="162"/>
      <c r="M30" s="162"/>
      <c r="N30" s="162">
        <v>30</v>
      </c>
      <c r="O30" s="164"/>
      <c r="P30" s="165"/>
      <c r="Q30" s="164"/>
      <c r="R30" s="165">
        <v>30</v>
      </c>
      <c r="S30" s="166"/>
      <c r="T30" s="203"/>
      <c r="U30" s="166"/>
      <c r="V30" s="167"/>
      <c r="W30" s="205">
        <v>1</v>
      </c>
      <c r="X30" s="206">
        <v>0.8</v>
      </c>
      <c r="Y30" s="207"/>
      <c r="Z30" s="207"/>
      <c r="AA30" s="207"/>
    </row>
    <row r="31" spans="1:27" s="154" customFormat="1" ht="15" customHeight="1" thickBot="1" thickTop="1">
      <c r="A31" s="208" t="s">
        <v>8</v>
      </c>
      <c r="B31" s="209"/>
      <c r="C31" s="210"/>
      <c r="D31" s="211">
        <f>SUM(D20:D30)</f>
        <v>11</v>
      </c>
      <c r="E31" s="211">
        <f aca="true" t="shared" si="1" ref="E31:V31">SUM(E20:E30)</f>
        <v>0</v>
      </c>
      <c r="F31" s="211">
        <f t="shared" si="1"/>
        <v>0</v>
      </c>
      <c r="G31" s="211">
        <f t="shared" si="1"/>
        <v>210</v>
      </c>
      <c r="H31" s="211">
        <f t="shared" si="1"/>
        <v>55</v>
      </c>
      <c r="I31" s="211">
        <f t="shared" si="1"/>
        <v>80</v>
      </c>
      <c r="J31" s="211">
        <f t="shared" si="1"/>
        <v>0</v>
      </c>
      <c r="K31" s="211">
        <f t="shared" si="1"/>
        <v>45</v>
      </c>
      <c r="L31" s="211">
        <f t="shared" si="1"/>
        <v>0</v>
      </c>
      <c r="M31" s="211">
        <f t="shared" si="1"/>
        <v>0</v>
      </c>
      <c r="N31" s="211">
        <f t="shared" si="1"/>
        <v>30</v>
      </c>
      <c r="O31" s="211">
        <f t="shared" si="1"/>
        <v>40</v>
      </c>
      <c r="P31" s="211">
        <f t="shared" si="1"/>
        <v>25</v>
      </c>
      <c r="Q31" s="211">
        <f t="shared" si="1"/>
        <v>0</v>
      </c>
      <c r="R31" s="211">
        <f t="shared" si="1"/>
        <v>90</v>
      </c>
      <c r="S31" s="211">
        <f t="shared" si="1"/>
        <v>15</v>
      </c>
      <c r="T31" s="211">
        <f t="shared" si="1"/>
        <v>40</v>
      </c>
      <c r="U31" s="211">
        <f t="shared" si="1"/>
        <v>0</v>
      </c>
      <c r="V31" s="211">
        <f t="shared" si="1"/>
        <v>0</v>
      </c>
      <c r="W31" s="212">
        <f>SUM(W20:W30)</f>
        <v>11</v>
      </c>
      <c r="X31" s="211">
        <f>SUM(X20:X30)</f>
        <v>6.3</v>
      </c>
      <c r="Y31" s="213">
        <f>SUM(Y20:Y30)</f>
        <v>0</v>
      </c>
      <c r="Z31" s="214">
        <f>SUM(Z26:Z30)</f>
        <v>0</v>
      </c>
      <c r="AA31" s="187">
        <f>SUM(AA26:AA30)</f>
        <v>0</v>
      </c>
    </row>
    <row r="32" spans="1:31" ht="15" customHeight="1" thickBot="1" thickTop="1">
      <c r="A32" s="133" t="s">
        <v>210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6"/>
      <c r="AB32" s="215"/>
      <c r="AC32" s="215"/>
      <c r="AD32" s="215"/>
      <c r="AE32" s="216"/>
    </row>
    <row r="33" spans="1:27" s="154" customFormat="1" ht="15" customHeight="1" thickTop="1">
      <c r="A33" s="188">
        <v>22</v>
      </c>
      <c r="B33" s="189" t="s">
        <v>61</v>
      </c>
      <c r="C33" s="190" t="s">
        <v>157</v>
      </c>
      <c r="D33" s="188">
        <v>2</v>
      </c>
      <c r="E33" s="191" t="s">
        <v>31</v>
      </c>
      <c r="F33" s="191"/>
      <c r="G33" s="192">
        <v>30</v>
      </c>
      <c r="H33" s="193">
        <v>15</v>
      </c>
      <c r="I33" s="194">
        <v>15</v>
      </c>
      <c r="J33" s="194"/>
      <c r="K33" s="194"/>
      <c r="L33" s="194"/>
      <c r="M33" s="194"/>
      <c r="N33" s="194"/>
      <c r="O33" s="195"/>
      <c r="P33" s="196"/>
      <c r="Q33" s="195">
        <v>15</v>
      </c>
      <c r="R33" s="196">
        <v>15</v>
      </c>
      <c r="S33" s="197"/>
      <c r="T33" s="198"/>
      <c r="U33" s="197"/>
      <c r="V33" s="199"/>
      <c r="W33" s="200">
        <v>2</v>
      </c>
      <c r="X33" s="153">
        <v>1.2</v>
      </c>
      <c r="Y33" s="152"/>
      <c r="Z33" s="152"/>
      <c r="AA33" s="152"/>
    </row>
    <row r="34" spans="1:27" s="154" customFormat="1" ht="15" customHeight="1" thickBot="1">
      <c r="A34" s="188">
        <v>23</v>
      </c>
      <c r="B34" s="189" t="s">
        <v>62</v>
      </c>
      <c r="C34" s="190" t="s">
        <v>158</v>
      </c>
      <c r="D34" s="188">
        <v>1</v>
      </c>
      <c r="E34" s="191"/>
      <c r="F34" s="191" t="s">
        <v>28</v>
      </c>
      <c r="G34" s="192">
        <v>30</v>
      </c>
      <c r="H34" s="193"/>
      <c r="I34" s="194">
        <v>30</v>
      </c>
      <c r="J34" s="194"/>
      <c r="K34" s="194"/>
      <c r="L34" s="194"/>
      <c r="M34" s="194"/>
      <c r="N34" s="194"/>
      <c r="O34" s="195"/>
      <c r="P34" s="196"/>
      <c r="Q34" s="195"/>
      <c r="R34" s="196"/>
      <c r="S34" s="197"/>
      <c r="T34" s="198">
        <v>30</v>
      </c>
      <c r="U34" s="197"/>
      <c r="V34" s="199"/>
      <c r="W34" s="200">
        <v>1</v>
      </c>
      <c r="X34" s="217">
        <v>0.8</v>
      </c>
      <c r="Y34" s="218"/>
      <c r="Z34" s="218"/>
      <c r="AA34" s="218"/>
    </row>
    <row r="35" spans="1:27" s="137" customFormat="1" ht="15" customHeight="1" thickBot="1" thickTop="1">
      <c r="A35" s="184" t="s">
        <v>8</v>
      </c>
      <c r="B35" s="219"/>
      <c r="C35" s="186"/>
      <c r="D35" s="187">
        <f>SUM(D33:D34)</f>
        <v>3</v>
      </c>
      <c r="E35" s="220"/>
      <c r="F35" s="220"/>
      <c r="G35" s="187">
        <f aca="true" t="shared" si="2" ref="G35:V35">SUM(G33:G34)</f>
        <v>60</v>
      </c>
      <c r="H35" s="221">
        <f t="shared" si="2"/>
        <v>15</v>
      </c>
      <c r="I35" s="222">
        <f t="shared" si="2"/>
        <v>45</v>
      </c>
      <c r="J35" s="222">
        <f t="shared" si="2"/>
        <v>0</v>
      </c>
      <c r="K35" s="222">
        <f t="shared" si="2"/>
        <v>0</v>
      </c>
      <c r="L35" s="222">
        <f t="shared" si="2"/>
        <v>0</v>
      </c>
      <c r="M35" s="222">
        <f t="shared" si="2"/>
        <v>0</v>
      </c>
      <c r="N35" s="223">
        <f t="shared" si="2"/>
        <v>0</v>
      </c>
      <c r="O35" s="221">
        <f t="shared" si="2"/>
        <v>0</v>
      </c>
      <c r="P35" s="223">
        <f t="shared" si="2"/>
        <v>0</v>
      </c>
      <c r="Q35" s="221">
        <f t="shared" si="2"/>
        <v>15</v>
      </c>
      <c r="R35" s="223">
        <f t="shared" si="2"/>
        <v>15</v>
      </c>
      <c r="S35" s="221">
        <f t="shared" si="2"/>
        <v>0</v>
      </c>
      <c r="T35" s="223">
        <f t="shared" si="2"/>
        <v>30</v>
      </c>
      <c r="U35" s="221">
        <f t="shared" si="2"/>
        <v>0</v>
      </c>
      <c r="V35" s="223">
        <f t="shared" si="2"/>
        <v>0</v>
      </c>
      <c r="W35" s="224">
        <f>SUM(W33:W34)</f>
        <v>3</v>
      </c>
      <c r="X35" s="224">
        <f>SUM(X33:X34)</f>
        <v>2</v>
      </c>
      <c r="Y35" s="225">
        <f>SUM(Y33:Y34)</f>
        <v>0</v>
      </c>
      <c r="Z35" s="225">
        <f>SUM(Z33:Z34)</f>
        <v>0</v>
      </c>
      <c r="AA35" s="225">
        <f>SUM(AA33:AA34)</f>
        <v>0</v>
      </c>
    </row>
    <row r="36" spans="1:27" ht="15" customHeight="1" thickBot="1" thickTop="1">
      <c r="A36" s="133" t="s">
        <v>211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6"/>
    </row>
    <row r="37" spans="1:27" s="154" customFormat="1" ht="15" customHeight="1" thickTop="1">
      <c r="A37" s="188">
        <v>24</v>
      </c>
      <c r="B37" s="189" t="s">
        <v>63</v>
      </c>
      <c r="C37" s="190" t="s">
        <v>159</v>
      </c>
      <c r="D37" s="188">
        <v>3</v>
      </c>
      <c r="E37" s="191"/>
      <c r="F37" s="191" t="s">
        <v>31</v>
      </c>
      <c r="G37" s="192">
        <v>45</v>
      </c>
      <c r="H37" s="193">
        <v>15</v>
      </c>
      <c r="I37" s="194">
        <v>30</v>
      </c>
      <c r="J37" s="194"/>
      <c r="K37" s="194"/>
      <c r="L37" s="194"/>
      <c r="M37" s="194"/>
      <c r="N37" s="194"/>
      <c r="O37" s="195"/>
      <c r="P37" s="196"/>
      <c r="Q37" s="195">
        <v>15</v>
      </c>
      <c r="R37" s="196">
        <v>30</v>
      </c>
      <c r="S37" s="197"/>
      <c r="T37" s="198"/>
      <c r="U37" s="197"/>
      <c r="V37" s="199"/>
      <c r="W37" s="200">
        <v>5</v>
      </c>
      <c r="X37" s="217">
        <v>3</v>
      </c>
      <c r="Y37" s="218"/>
      <c r="Z37" s="188">
        <v>5</v>
      </c>
      <c r="AA37" s="218"/>
    </row>
    <row r="38" spans="1:27" s="154" customFormat="1" ht="15" customHeight="1">
      <c r="A38" s="188">
        <v>25</v>
      </c>
      <c r="B38" s="189" t="s">
        <v>64</v>
      </c>
      <c r="C38" s="190" t="s">
        <v>160</v>
      </c>
      <c r="D38" s="188">
        <v>3</v>
      </c>
      <c r="E38" s="191"/>
      <c r="F38" s="191" t="s">
        <v>28</v>
      </c>
      <c r="G38" s="192">
        <v>45</v>
      </c>
      <c r="H38" s="193">
        <v>15</v>
      </c>
      <c r="I38" s="194">
        <v>30</v>
      </c>
      <c r="J38" s="194"/>
      <c r="K38" s="194"/>
      <c r="L38" s="194"/>
      <c r="M38" s="194"/>
      <c r="N38" s="194"/>
      <c r="O38" s="195"/>
      <c r="P38" s="196"/>
      <c r="Q38" s="195"/>
      <c r="R38" s="196"/>
      <c r="S38" s="197">
        <v>15</v>
      </c>
      <c r="T38" s="198">
        <v>30</v>
      </c>
      <c r="U38" s="197"/>
      <c r="V38" s="199"/>
      <c r="W38" s="200">
        <v>4</v>
      </c>
      <c r="X38" s="217">
        <v>2.6</v>
      </c>
      <c r="Y38" s="218"/>
      <c r="Z38" s="188">
        <v>4</v>
      </c>
      <c r="AA38" s="218"/>
    </row>
    <row r="39" spans="1:27" s="154" customFormat="1" ht="15" customHeight="1">
      <c r="A39" s="188">
        <v>26</v>
      </c>
      <c r="B39" s="189" t="s">
        <v>65</v>
      </c>
      <c r="C39" s="190" t="s">
        <v>161</v>
      </c>
      <c r="D39" s="188">
        <v>4</v>
      </c>
      <c r="E39" s="191" t="s">
        <v>33</v>
      </c>
      <c r="F39" s="191" t="s">
        <v>33</v>
      </c>
      <c r="G39" s="192">
        <v>45</v>
      </c>
      <c r="H39" s="193">
        <v>15</v>
      </c>
      <c r="I39" s="194">
        <v>30</v>
      </c>
      <c r="J39" s="194"/>
      <c r="K39" s="194"/>
      <c r="L39" s="194"/>
      <c r="M39" s="194"/>
      <c r="N39" s="194"/>
      <c r="O39" s="195"/>
      <c r="P39" s="196"/>
      <c r="Q39" s="195"/>
      <c r="R39" s="196"/>
      <c r="S39" s="197"/>
      <c r="T39" s="198"/>
      <c r="U39" s="197">
        <v>15</v>
      </c>
      <c r="V39" s="199">
        <v>30</v>
      </c>
      <c r="W39" s="200">
        <v>6</v>
      </c>
      <c r="X39" s="217">
        <v>3</v>
      </c>
      <c r="Y39" s="218"/>
      <c r="Z39" s="188">
        <v>6</v>
      </c>
      <c r="AA39" s="218"/>
    </row>
    <row r="40" spans="1:27" s="154" customFormat="1" ht="15" customHeight="1">
      <c r="A40" s="188">
        <v>27</v>
      </c>
      <c r="B40" s="189" t="s">
        <v>72</v>
      </c>
      <c r="C40" s="190" t="s">
        <v>162</v>
      </c>
      <c r="D40" s="188">
        <v>1</v>
      </c>
      <c r="E40" s="191"/>
      <c r="F40" s="191" t="s">
        <v>31</v>
      </c>
      <c r="G40" s="192">
        <v>10</v>
      </c>
      <c r="H40" s="193"/>
      <c r="I40" s="194"/>
      <c r="J40" s="194"/>
      <c r="K40" s="194">
        <v>10</v>
      </c>
      <c r="L40" s="194"/>
      <c r="M40" s="194"/>
      <c r="N40" s="194"/>
      <c r="O40" s="195"/>
      <c r="P40" s="196"/>
      <c r="Q40" s="195"/>
      <c r="R40" s="196">
        <v>10</v>
      </c>
      <c r="S40" s="197"/>
      <c r="T40" s="198"/>
      <c r="U40" s="197"/>
      <c r="V40" s="199"/>
      <c r="W40" s="200">
        <v>1</v>
      </c>
      <c r="X40" s="217">
        <v>1</v>
      </c>
      <c r="Y40" s="218"/>
      <c r="Z40" s="188">
        <v>1</v>
      </c>
      <c r="AA40" s="218"/>
    </row>
    <row r="41" spans="1:27" s="154" customFormat="1" ht="15" customHeight="1">
      <c r="A41" s="188">
        <v>28</v>
      </c>
      <c r="B41" s="201" t="s">
        <v>73</v>
      </c>
      <c r="C41" s="202" t="s">
        <v>163</v>
      </c>
      <c r="D41" s="157">
        <v>1</v>
      </c>
      <c r="E41" s="158"/>
      <c r="F41" s="158" t="s">
        <v>28</v>
      </c>
      <c r="G41" s="160">
        <v>15</v>
      </c>
      <c r="H41" s="161"/>
      <c r="I41" s="162"/>
      <c r="J41" s="162"/>
      <c r="K41" s="162">
        <v>15</v>
      </c>
      <c r="L41" s="162"/>
      <c r="M41" s="162"/>
      <c r="N41" s="162"/>
      <c r="O41" s="164"/>
      <c r="P41" s="165"/>
      <c r="Q41" s="164"/>
      <c r="R41" s="165"/>
      <c r="S41" s="166"/>
      <c r="T41" s="203">
        <v>15</v>
      </c>
      <c r="U41" s="166"/>
      <c r="V41" s="167"/>
      <c r="W41" s="155">
        <v>2</v>
      </c>
      <c r="X41" s="169">
        <v>2</v>
      </c>
      <c r="Y41" s="168"/>
      <c r="Z41" s="157">
        <v>2</v>
      </c>
      <c r="AA41" s="168"/>
    </row>
    <row r="42" spans="1:27" s="154" customFormat="1" ht="15" customHeight="1">
      <c r="A42" s="188">
        <v>29</v>
      </c>
      <c r="B42" s="201" t="s">
        <v>74</v>
      </c>
      <c r="C42" s="202" t="s">
        <v>164</v>
      </c>
      <c r="D42" s="157">
        <v>1</v>
      </c>
      <c r="E42" s="158"/>
      <c r="F42" s="158" t="s">
        <v>33</v>
      </c>
      <c r="G42" s="160">
        <v>15</v>
      </c>
      <c r="H42" s="161"/>
      <c r="I42" s="162"/>
      <c r="J42" s="162"/>
      <c r="K42" s="162">
        <v>15</v>
      </c>
      <c r="L42" s="162"/>
      <c r="M42" s="162"/>
      <c r="N42" s="226"/>
      <c r="O42" s="227"/>
      <c r="P42" s="165"/>
      <c r="Q42" s="227"/>
      <c r="R42" s="165"/>
      <c r="S42" s="228"/>
      <c r="T42" s="203"/>
      <c r="U42" s="166"/>
      <c r="V42" s="167">
        <v>15</v>
      </c>
      <c r="W42" s="155">
        <v>1</v>
      </c>
      <c r="X42" s="169">
        <v>1</v>
      </c>
      <c r="Y42" s="168"/>
      <c r="Z42" s="157">
        <v>1</v>
      </c>
      <c r="AA42" s="168"/>
    </row>
    <row r="43" spans="1:27" s="154" customFormat="1" ht="15" customHeight="1">
      <c r="A43" s="229">
        <v>30</v>
      </c>
      <c r="B43" s="230" t="s">
        <v>212</v>
      </c>
      <c r="C43" s="231" t="s">
        <v>165</v>
      </c>
      <c r="D43" s="171">
        <v>2</v>
      </c>
      <c r="E43" s="172"/>
      <c r="F43" s="172" t="s">
        <v>28</v>
      </c>
      <c r="G43" s="232">
        <v>40</v>
      </c>
      <c r="H43" s="162"/>
      <c r="I43" s="162"/>
      <c r="J43" s="162"/>
      <c r="K43" s="162"/>
      <c r="L43" s="162"/>
      <c r="M43" s="162"/>
      <c r="N43" s="226">
        <v>40</v>
      </c>
      <c r="O43" s="233"/>
      <c r="P43" s="177"/>
      <c r="Q43" s="227"/>
      <c r="R43" s="165"/>
      <c r="S43" s="234"/>
      <c r="T43" s="235">
        <v>40</v>
      </c>
      <c r="U43" s="178"/>
      <c r="V43" s="179"/>
      <c r="W43" s="236">
        <v>2</v>
      </c>
      <c r="X43" s="183">
        <v>0.8</v>
      </c>
      <c r="Y43" s="182"/>
      <c r="Z43" s="171">
        <v>2</v>
      </c>
      <c r="AA43" s="182"/>
    </row>
    <row r="44" spans="1:27" s="239" customFormat="1" ht="15" customHeight="1">
      <c r="A44" s="157">
        <v>31</v>
      </c>
      <c r="B44" s="201" t="s">
        <v>213</v>
      </c>
      <c r="C44" s="156" t="s">
        <v>166</v>
      </c>
      <c r="D44" s="157">
        <v>2</v>
      </c>
      <c r="E44" s="158"/>
      <c r="F44" s="158" t="s">
        <v>33</v>
      </c>
      <c r="G44" s="237">
        <v>40</v>
      </c>
      <c r="H44" s="162"/>
      <c r="I44" s="162"/>
      <c r="J44" s="162"/>
      <c r="K44" s="162"/>
      <c r="L44" s="162"/>
      <c r="M44" s="162"/>
      <c r="N44" s="226">
        <v>40</v>
      </c>
      <c r="O44" s="227"/>
      <c r="P44" s="165"/>
      <c r="Q44" s="227"/>
      <c r="R44" s="165"/>
      <c r="S44" s="228"/>
      <c r="T44" s="238"/>
      <c r="U44" s="166"/>
      <c r="V44" s="167">
        <v>40</v>
      </c>
      <c r="W44" s="157">
        <v>2</v>
      </c>
      <c r="X44" s="183">
        <v>0.8</v>
      </c>
      <c r="Y44" s="182"/>
      <c r="Z44" s="171">
        <v>2</v>
      </c>
      <c r="AA44" s="182"/>
    </row>
    <row r="45" spans="1:27" s="243" customFormat="1" ht="15" customHeight="1">
      <c r="A45" s="157">
        <v>32</v>
      </c>
      <c r="B45" s="240" t="s">
        <v>84</v>
      </c>
      <c r="C45" s="241" t="s">
        <v>167</v>
      </c>
      <c r="D45" s="188">
        <v>0.5</v>
      </c>
      <c r="E45" s="191"/>
      <c r="F45" s="191"/>
      <c r="G45" s="242">
        <v>10</v>
      </c>
      <c r="H45" s="162"/>
      <c r="I45" s="162">
        <v>10</v>
      </c>
      <c r="J45" s="162"/>
      <c r="K45" s="162"/>
      <c r="L45" s="162"/>
      <c r="M45" s="162"/>
      <c r="N45" s="226"/>
      <c r="O45" s="227"/>
      <c r="P45" s="165"/>
      <c r="Q45" s="227"/>
      <c r="R45" s="165">
        <v>10</v>
      </c>
      <c r="S45" s="228"/>
      <c r="T45" s="238"/>
      <c r="U45" s="166"/>
      <c r="V45" s="167"/>
      <c r="W45" s="163"/>
      <c r="X45" s="169"/>
      <c r="Y45" s="168"/>
      <c r="Z45" s="157"/>
      <c r="AA45" s="168"/>
    </row>
    <row r="46" spans="1:27" s="154" customFormat="1" ht="15" customHeight="1" thickBot="1">
      <c r="A46" s="244">
        <v>33</v>
      </c>
      <c r="B46" s="245" t="s">
        <v>86</v>
      </c>
      <c r="C46" s="246" t="s">
        <v>168</v>
      </c>
      <c r="D46" s="229">
        <v>0.5</v>
      </c>
      <c r="E46" s="247"/>
      <c r="F46" s="247"/>
      <c r="G46" s="248">
        <v>5</v>
      </c>
      <c r="H46" s="162">
        <v>5</v>
      </c>
      <c r="I46" s="162"/>
      <c r="J46" s="162"/>
      <c r="K46" s="162"/>
      <c r="L46" s="162"/>
      <c r="M46" s="162"/>
      <c r="N46" s="226"/>
      <c r="O46" s="227"/>
      <c r="P46" s="165"/>
      <c r="Q46" s="227">
        <v>5</v>
      </c>
      <c r="R46" s="165"/>
      <c r="S46" s="228"/>
      <c r="T46" s="238"/>
      <c r="U46" s="166"/>
      <c r="V46" s="167"/>
      <c r="W46" s="249"/>
      <c r="X46" s="250"/>
      <c r="Y46" s="251"/>
      <c r="Z46" s="229"/>
      <c r="AA46" s="252"/>
    </row>
    <row r="47" spans="1:27" s="154" customFormat="1" ht="15" customHeight="1" thickBot="1" thickTop="1">
      <c r="A47" s="253" t="s">
        <v>8</v>
      </c>
      <c r="B47" s="209"/>
      <c r="C47" s="210"/>
      <c r="D47" s="254">
        <f>SUM(D37:D46)</f>
        <v>18</v>
      </c>
      <c r="E47" s="254">
        <f>SUM(E37:E44)</f>
        <v>0</v>
      </c>
      <c r="F47" s="254">
        <f>SUM(F37:F44)</f>
        <v>0</v>
      </c>
      <c r="G47" s="254">
        <f aca="true" t="shared" si="3" ref="G47:V47">SUM(G37:G46)</f>
        <v>270</v>
      </c>
      <c r="H47" s="255">
        <f t="shared" si="3"/>
        <v>50</v>
      </c>
      <c r="I47" s="255">
        <f t="shared" si="3"/>
        <v>100</v>
      </c>
      <c r="J47" s="255">
        <f t="shared" si="3"/>
        <v>0</v>
      </c>
      <c r="K47" s="255">
        <f t="shared" si="3"/>
        <v>40</v>
      </c>
      <c r="L47" s="255">
        <f t="shared" si="3"/>
        <v>0</v>
      </c>
      <c r="M47" s="255">
        <f t="shared" si="3"/>
        <v>0</v>
      </c>
      <c r="N47" s="255">
        <f t="shared" si="3"/>
        <v>80</v>
      </c>
      <c r="O47" s="255">
        <f t="shared" si="3"/>
        <v>0</v>
      </c>
      <c r="P47" s="255">
        <f t="shared" si="3"/>
        <v>0</v>
      </c>
      <c r="Q47" s="255">
        <f t="shared" si="3"/>
        <v>20</v>
      </c>
      <c r="R47" s="255">
        <f t="shared" si="3"/>
        <v>50</v>
      </c>
      <c r="S47" s="255">
        <f t="shared" si="3"/>
        <v>15</v>
      </c>
      <c r="T47" s="255">
        <f t="shared" si="3"/>
        <v>85</v>
      </c>
      <c r="U47" s="255">
        <f t="shared" si="3"/>
        <v>15</v>
      </c>
      <c r="V47" s="255">
        <f t="shared" si="3"/>
        <v>85</v>
      </c>
      <c r="W47" s="254">
        <f>SUM(W37:W46)</f>
        <v>23</v>
      </c>
      <c r="X47" s="254">
        <f>SUM(X37:X46)</f>
        <v>14.200000000000001</v>
      </c>
      <c r="Y47" s="254">
        <f>SUM(Y37:Y44)</f>
        <v>0</v>
      </c>
      <c r="Z47" s="254">
        <f>SUM(Z37:Z46)</f>
        <v>23</v>
      </c>
      <c r="AA47" s="256">
        <f>SUM(AA40:AA44)</f>
        <v>0</v>
      </c>
    </row>
    <row r="48" spans="1:27" ht="15" customHeight="1" thickBot="1" thickTop="1">
      <c r="A48" s="133" t="s">
        <v>214</v>
      </c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6"/>
    </row>
    <row r="49" spans="1:27" s="154" customFormat="1" ht="15" customHeight="1" thickTop="1">
      <c r="A49" s="200">
        <v>34</v>
      </c>
      <c r="B49" s="139" t="s">
        <v>45</v>
      </c>
      <c r="C49" s="257" t="s">
        <v>169</v>
      </c>
      <c r="D49" s="188">
        <v>3</v>
      </c>
      <c r="E49" s="191" t="s">
        <v>30</v>
      </c>
      <c r="F49" s="191"/>
      <c r="G49" s="192">
        <v>30</v>
      </c>
      <c r="H49" s="193">
        <v>30</v>
      </c>
      <c r="I49" s="194"/>
      <c r="J49" s="194"/>
      <c r="K49" s="194"/>
      <c r="L49" s="194"/>
      <c r="M49" s="194"/>
      <c r="N49" s="194"/>
      <c r="O49" s="195">
        <v>30</v>
      </c>
      <c r="P49" s="196"/>
      <c r="Q49" s="195"/>
      <c r="R49" s="196"/>
      <c r="S49" s="197"/>
      <c r="T49" s="198"/>
      <c r="U49" s="197"/>
      <c r="V49" s="199"/>
      <c r="W49" s="200">
        <v>3</v>
      </c>
      <c r="X49" s="153">
        <v>1.5</v>
      </c>
      <c r="Y49" s="152"/>
      <c r="Z49" s="200">
        <v>3</v>
      </c>
      <c r="AA49" s="152"/>
    </row>
    <row r="50" spans="1:27" s="154" customFormat="1" ht="15" customHeight="1">
      <c r="A50" s="200">
        <v>35</v>
      </c>
      <c r="B50" s="139" t="s">
        <v>46</v>
      </c>
      <c r="C50" s="257" t="s">
        <v>170</v>
      </c>
      <c r="D50" s="188">
        <v>3</v>
      </c>
      <c r="E50" s="191" t="s">
        <v>31</v>
      </c>
      <c r="F50" s="191"/>
      <c r="G50" s="192">
        <v>30</v>
      </c>
      <c r="H50" s="193">
        <v>30</v>
      </c>
      <c r="I50" s="194"/>
      <c r="J50" s="194"/>
      <c r="K50" s="194"/>
      <c r="L50" s="194"/>
      <c r="M50" s="194"/>
      <c r="N50" s="194"/>
      <c r="O50" s="195"/>
      <c r="P50" s="196"/>
      <c r="Q50" s="195">
        <v>30</v>
      </c>
      <c r="R50" s="196"/>
      <c r="S50" s="197"/>
      <c r="T50" s="198"/>
      <c r="U50" s="197"/>
      <c r="V50" s="199"/>
      <c r="W50" s="200">
        <v>3</v>
      </c>
      <c r="X50" s="217">
        <v>1.5</v>
      </c>
      <c r="Y50" s="218"/>
      <c r="Z50" s="200">
        <v>3</v>
      </c>
      <c r="AA50" s="218"/>
    </row>
    <row r="51" spans="1:27" s="154" customFormat="1" ht="15" customHeight="1">
      <c r="A51" s="200">
        <v>36</v>
      </c>
      <c r="B51" s="139" t="s">
        <v>47</v>
      </c>
      <c r="C51" s="257" t="s">
        <v>171</v>
      </c>
      <c r="D51" s="188">
        <v>2</v>
      </c>
      <c r="E51" s="191"/>
      <c r="F51" s="191" t="s">
        <v>31</v>
      </c>
      <c r="G51" s="192">
        <v>30</v>
      </c>
      <c r="H51" s="193"/>
      <c r="I51" s="194"/>
      <c r="J51" s="194">
        <v>30</v>
      </c>
      <c r="K51" s="194"/>
      <c r="L51" s="194"/>
      <c r="M51" s="194"/>
      <c r="N51" s="194"/>
      <c r="O51" s="195"/>
      <c r="P51" s="196">
        <v>30</v>
      </c>
      <c r="Q51" s="195"/>
      <c r="R51" s="196"/>
      <c r="S51" s="197"/>
      <c r="T51" s="198"/>
      <c r="U51" s="197"/>
      <c r="V51" s="199"/>
      <c r="W51" s="200">
        <v>2</v>
      </c>
      <c r="X51" s="217">
        <v>1.4</v>
      </c>
      <c r="Y51" s="218"/>
      <c r="Z51" s="200">
        <v>2</v>
      </c>
      <c r="AA51" s="218"/>
    </row>
    <row r="52" spans="1:27" s="154" customFormat="1" ht="15" customHeight="1">
      <c r="A52" s="200">
        <v>37</v>
      </c>
      <c r="B52" s="139" t="s">
        <v>48</v>
      </c>
      <c r="C52" s="257" t="s">
        <v>172</v>
      </c>
      <c r="D52" s="188">
        <v>2</v>
      </c>
      <c r="E52" s="191"/>
      <c r="F52" s="191" t="s">
        <v>31</v>
      </c>
      <c r="G52" s="192">
        <v>30</v>
      </c>
      <c r="H52" s="193"/>
      <c r="I52" s="194"/>
      <c r="J52" s="194">
        <v>30</v>
      </c>
      <c r="K52" s="194"/>
      <c r="L52" s="194"/>
      <c r="M52" s="194"/>
      <c r="N52" s="194"/>
      <c r="O52" s="195"/>
      <c r="P52" s="196"/>
      <c r="Q52" s="195"/>
      <c r="R52" s="196">
        <v>30</v>
      </c>
      <c r="S52" s="197"/>
      <c r="T52" s="198"/>
      <c r="U52" s="197"/>
      <c r="V52" s="199"/>
      <c r="W52" s="200">
        <v>2</v>
      </c>
      <c r="X52" s="217">
        <v>1.4</v>
      </c>
      <c r="Y52" s="218"/>
      <c r="Z52" s="200">
        <v>2</v>
      </c>
      <c r="AA52" s="218"/>
    </row>
    <row r="53" spans="1:27" s="154" customFormat="1" ht="15" customHeight="1">
      <c r="A53" s="200">
        <v>38</v>
      </c>
      <c r="B53" s="139" t="s">
        <v>49</v>
      </c>
      <c r="C53" s="156" t="s">
        <v>173</v>
      </c>
      <c r="D53" s="157">
        <v>2</v>
      </c>
      <c r="E53" s="158"/>
      <c r="F53" s="158" t="s">
        <v>31</v>
      </c>
      <c r="G53" s="160">
        <v>30</v>
      </c>
      <c r="H53" s="161"/>
      <c r="I53" s="162"/>
      <c r="J53" s="162">
        <v>30</v>
      </c>
      <c r="K53" s="162"/>
      <c r="L53" s="162"/>
      <c r="M53" s="162"/>
      <c r="N53" s="162"/>
      <c r="O53" s="164"/>
      <c r="P53" s="165"/>
      <c r="Q53" s="164"/>
      <c r="R53" s="165">
        <v>30</v>
      </c>
      <c r="S53" s="166"/>
      <c r="T53" s="203"/>
      <c r="U53" s="166"/>
      <c r="V53" s="167"/>
      <c r="W53" s="155">
        <v>2</v>
      </c>
      <c r="X53" s="169">
        <v>1.4</v>
      </c>
      <c r="Y53" s="168"/>
      <c r="Z53" s="155">
        <v>2</v>
      </c>
      <c r="AA53" s="168"/>
    </row>
    <row r="54" spans="1:27" s="154" customFormat="1" ht="15" customHeight="1" thickBot="1">
      <c r="A54" s="200">
        <v>39</v>
      </c>
      <c r="B54" s="139" t="s">
        <v>50</v>
      </c>
      <c r="C54" s="156" t="s">
        <v>174</v>
      </c>
      <c r="D54" s="157">
        <v>2</v>
      </c>
      <c r="E54" s="158"/>
      <c r="F54" s="158" t="s">
        <v>31</v>
      </c>
      <c r="G54" s="160">
        <v>30</v>
      </c>
      <c r="H54" s="161"/>
      <c r="I54" s="162"/>
      <c r="J54" s="162">
        <v>30</v>
      </c>
      <c r="K54" s="162"/>
      <c r="L54" s="162"/>
      <c r="M54" s="162"/>
      <c r="N54" s="162"/>
      <c r="O54" s="164"/>
      <c r="P54" s="165"/>
      <c r="Q54" s="164"/>
      <c r="R54" s="165">
        <v>30</v>
      </c>
      <c r="S54" s="166"/>
      <c r="T54" s="203"/>
      <c r="U54" s="166"/>
      <c r="V54" s="167"/>
      <c r="W54" s="155">
        <v>2</v>
      </c>
      <c r="X54" s="169">
        <v>1.4</v>
      </c>
      <c r="Y54" s="168"/>
      <c r="Z54" s="155">
        <v>2</v>
      </c>
      <c r="AA54" s="168"/>
    </row>
    <row r="55" spans="1:27" s="154" customFormat="1" ht="15" customHeight="1" thickBot="1" thickTop="1">
      <c r="A55" s="208" t="s">
        <v>8</v>
      </c>
      <c r="B55" s="258"/>
      <c r="C55" s="210"/>
      <c r="D55" s="254">
        <f>SUM(D49:D54)</f>
        <v>14</v>
      </c>
      <c r="E55" s="254">
        <f aca="true" t="shared" si="4" ref="E55:AA55">SUM(E49:E54)</f>
        <v>0</v>
      </c>
      <c r="F55" s="254">
        <f t="shared" si="4"/>
        <v>0</v>
      </c>
      <c r="G55" s="254">
        <f t="shared" si="4"/>
        <v>180</v>
      </c>
      <c r="H55" s="254">
        <f t="shared" si="4"/>
        <v>60</v>
      </c>
      <c r="I55" s="254">
        <f t="shared" si="4"/>
        <v>0</v>
      </c>
      <c r="J55" s="254">
        <f t="shared" si="4"/>
        <v>120</v>
      </c>
      <c r="K55" s="254">
        <f t="shared" si="4"/>
        <v>0</v>
      </c>
      <c r="L55" s="254">
        <f t="shared" si="4"/>
        <v>0</v>
      </c>
      <c r="M55" s="254">
        <f t="shared" si="4"/>
        <v>0</v>
      </c>
      <c r="N55" s="254">
        <f t="shared" si="4"/>
        <v>0</v>
      </c>
      <c r="O55" s="254">
        <f t="shared" si="4"/>
        <v>30</v>
      </c>
      <c r="P55" s="254">
        <f t="shared" si="4"/>
        <v>30</v>
      </c>
      <c r="Q55" s="254">
        <f t="shared" si="4"/>
        <v>30</v>
      </c>
      <c r="R55" s="254">
        <f t="shared" si="4"/>
        <v>90</v>
      </c>
      <c r="S55" s="254">
        <f t="shared" si="4"/>
        <v>0</v>
      </c>
      <c r="T55" s="254">
        <f t="shared" si="4"/>
        <v>0</v>
      </c>
      <c r="U55" s="254">
        <f t="shared" si="4"/>
        <v>0</v>
      </c>
      <c r="V55" s="254">
        <f t="shared" si="4"/>
        <v>0</v>
      </c>
      <c r="W55" s="254">
        <f>SUM(W49:W54)</f>
        <v>14</v>
      </c>
      <c r="X55" s="254">
        <f>SUM(X49:X54)</f>
        <v>8.600000000000001</v>
      </c>
      <c r="Y55" s="254">
        <f t="shared" si="4"/>
        <v>0</v>
      </c>
      <c r="Z55" s="254">
        <f t="shared" si="4"/>
        <v>14</v>
      </c>
      <c r="AA55" s="254">
        <f t="shared" si="4"/>
        <v>0</v>
      </c>
    </row>
    <row r="56" spans="1:27" s="137" customFormat="1" ht="15" customHeight="1" thickBot="1" thickTop="1">
      <c r="A56" s="133" t="s">
        <v>215</v>
      </c>
      <c r="B56" s="13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6"/>
    </row>
    <row r="57" spans="1:27" s="154" customFormat="1" ht="15" customHeight="1" thickBot="1" thickTop="1">
      <c r="A57" s="138">
        <v>40</v>
      </c>
      <c r="B57" s="259" t="s">
        <v>125</v>
      </c>
      <c r="C57" s="260" t="s">
        <v>175</v>
      </c>
      <c r="D57" s="141">
        <v>3</v>
      </c>
      <c r="E57" s="142"/>
      <c r="F57" s="142" t="s">
        <v>30</v>
      </c>
      <c r="G57" s="144">
        <v>30</v>
      </c>
      <c r="H57" s="145">
        <v>30</v>
      </c>
      <c r="I57" s="146"/>
      <c r="J57" s="146"/>
      <c r="K57" s="146"/>
      <c r="L57" s="146"/>
      <c r="M57" s="146"/>
      <c r="N57" s="146"/>
      <c r="O57" s="148">
        <v>30</v>
      </c>
      <c r="P57" s="149"/>
      <c r="Q57" s="148"/>
      <c r="R57" s="149"/>
      <c r="S57" s="150"/>
      <c r="T57" s="151"/>
      <c r="U57" s="150"/>
      <c r="V57" s="151"/>
      <c r="W57" s="141">
        <v>3</v>
      </c>
      <c r="X57" s="261">
        <v>1.8</v>
      </c>
      <c r="Y57" s="152"/>
      <c r="Z57" s="141">
        <v>3</v>
      </c>
      <c r="AA57" s="152"/>
    </row>
    <row r="58" spans="1:27" s="154" customFormat="1" ht="15" customHeight="1" thickBot="1" thickTop="1">
      <c r="A58" s="155">
        <v>41</v>
      </c>
      <c r="B58" s="262"/>
      <c r="C58" s="263" t="s">
        <v>176</v>
      </c>
      <c r="D58" s="157">
        <v>3</v>
      </c>
      <c r="E58" s="158"/>
      <c r="F58" s="158" t="s">
        <v>31</v>
      </c>
      <c r="G58" s="160">
        <v>30</v>
      </c>
      <c r="H58" s="161">
        <v>30</v>
      </c>
      <c r="I58" s="162"/>
      <c r="J58" s="162"/>
      <c r="K58" s="162"/>
      <c r="L58" s="162"/>
      <c r="M58" s="162"/>
      <c r="N58" s="162"/>
      <c r="O58" s="164"/>
      <c r="P58" s="165"/>
      <c r="Q58" s="164">
        <v>30</v>
      </c>
      <c r="R58" s="165"/>
      <c r="S58" s="166"/>
      <c r="T58" s="167"/>
      <c r="U58" s="166"/>
      <c r="V58" s="167"/>
      <c r="W58" s="157">
        <v>3</v>
      </c>
      <c r="X58" s="261">
        <v>1.8</v>
      </c>
      <c r="Y58" s="168"/>
      <c r="Z58" s="157">
        <v>3</v>
      </c>
      <c r="AA58" s="168"/>
    </row>
    <row r="59" spans="1:27" s="154" customFormat="1" ht="15" customHeight="1" thickBot="1" thickTop="1">
      <c r="A59" s="155">
        <v>42</v>
      </c>
      <c r="B59" s="262"/>
      <c r="C59" s="263" t="s">
        <v>177</v>
      </c>
      <c r="D59" s="157">
        <v>3</v>
      </c>
      <c r="E59" s="158"/>
      <c r="F59" s="159" t="s">
        <v>28</v>
      </c>
      <c r="G59" s="160">
        <v>30</v>
      </c>
      <c r="H59" s="161">
        <v>30</v>
      </c>
      <c r="I59" s="162"/>
      <c r="J59" s="162"/>
      <c r="K59" s="162"/>
      <c r="L59" s="162"/>
      <c r="M59" s="162"/>
      <c r="N59" s="162"/>
      <c r="O59" s="164"/>
      <c r="P59" s="165"/>
      <c r="Q59" s="164"/>
      <c r="R59" s="165"/>
      <c r="S59" s="166">
        <v>30</v>
      </c>
      <c r="T59" s="167"/>
      <c r="U59" s="166"/>
      <c r="V59" s="167"/>
      <c r="W59" s="157">
        <v>3</v>
      </c>
      <c r="X59" s="261">
        <v>1.8</v>
      </c>
      <c r="Y59" s="168"/>
      <c r="Z59" s="157">
        <v>3</v>
      </c>
      <c r="AA59" s="168"/>
    </row>
    <row r="60" spans="1:27" s="154" customFormat="1" ht="15" customHeight="1" thickBot="1" thickTop="1">
      <c r="A60" s="155">
        <v>43</v>
      </c>
      <c r="B60" s="262"/>
      <c r="C60" s="263" t="s">
        <v>178</v>
      </c>
      <c r="D60" s="157">
        <v>3</v>
      </c>
      <c r="E60" s="158"/>
      <c r="F60" s="159" t="s">
        <v>28</v>
      </c>
      <c r="G60" s="192">
        <v>30</v>
      </c>
      <c r="H60" s="161">
        <v>30</v>
      </c>
      <c r="I60" s="162"/>
      <c r="J60" s="194"/>
      <c r="K60" s="162"/>
      <c r="L60" s="162"/>
      <c r="M60" s="162"/>
      <c r="N60" s="162"/>
      <c r="O60" s="164"/>
      <c r="P60" s="165"/>
      <c r="Q60" s="164"/>
      <c r="R60" s="165"/>
      <c r="S60" s="166">
        <v>30</v>
      </c>
      <c r="T60" s="167"/>
      <c r="U60" s="166"/>
      <c r="V60" s="167"/>
      <c r="W60" s="157">
        <v>3</v>
      </c>
      <c r="X60" s="261">
        <v>1.8</v>
      </c>
      <c r="Y60" s="168"/>
      <c r="Z60" s="157">
        <v>3</v>
      </c>
      <c r="AA60" s="168"/>
    </row>
    <row r="61" spans="1:27" s="154" customFormat="1" ht="15" customHeight="1" thickBot="1" thickTop="1">
      <c r="A61" s="161">
        <v>44</v>
      </c>
      <c r="B61" s="262"/>
      <c r="C61" s="263" t="s">
        <v>179</v>
      </c>
      <c r="D61" s="157">
        <v>3</v>
      </c>
      <c r="E61" s="158"/>
      <c r="F61" s="158" t="s">
        <v>28</v>
      </c>
      <c r="G61" s="160">
        <v>30</v>
      </c>
      <c r="H61" s="161">
        <v>30</v>
      </c>
      <c r="I61" s="162"/>
      <c r="J61" s="162"/>
      <c r="K61" s="162"/>
      <c r="L61" s="162"/>
      <c r="M61" s="162"/>
      <c r="N61" s="162"/>
      <c r="O61" s="164"/>
      <c r="P61" s="165"/>
      <c r="Q61" s="164"/>
      <c r="R61" s="165"/>
      <c r="S61" s="166">
        <v>30</v>
      </c>
      <c r="T61" s="203"/>
      <c r="U61" s="166"/>
      <c r="V61" s="167"/>
      <c r="W61" s="157">
        <v>3</v>
      </c>
      <c r="X61" s="261">
        <v>1.8</v>
      </c>
      <c r="Y61" s="168"/>
      <c r="Z61" s="157">
        <v>3</v>
      </c>
      <c r="AA61" s="168"/>
    </row>
    <row r="62" spans="1:27" s="154" customFormat="1" ht="15" customHeight="1" thickBot="1" thickTop="1">
      <c r="A62" s="200">
        <v>45</v>
      </c>
      <c r="B62" s="262"/>
      <c r="C62" s="263" t="s">
        <v>180</v>
      </c>
      <c r="D62" s="157">
        <v>3</v>
      </c>
      <c r="E62" s="158"/>
      <c r="F62" s="158" t="s">
        <v>33</v>
      </c>
      <c r="G62" s="160">
        <v>30</v>
      </c>
      <c r="H62" s="161">
        <v>30</v>
      </c>
      <c r="I62" s="162"/>
      <c r="J62" s="162"/>
      <c r="K62" s="162"/>
      <c r="L62" s="162"/>
      <c r="M62" s="162"/>
      <c r="N62" s="162"/>
      <c r="O62" s="164"/>
      <c r="P62" s="165"/>
      <c r="Q62" s="164"/>
      <c r="R62" s="165"/>
      <c r="S62" s="166"/>
      <c r="T62" s="203"/>
      <c r="U62" s="166">
        <v>30</v>
      </c>
      <c r="V62" s="167"/>
      <c r="W62" s="157">
        <v>3</v>
      </c>
      <c r="X62" s="261">
        <v>1.8</v>
      </c>
      <c r="Y62" s="168"/>
      <c r="Z62" s="157">
        <v>3</v>
      </c>
      <c r="AA62" s="168"/>
    </row>
    <row r="63" spans="1:27" s="154" customFormat="1" ht="15" customHeight="1" thickBot="1" thickTop="1">
      <c r="A63" s="155">
        <v>46</v>
      </c>
      <c r="B63" s="264"/>
      <c r="C63" s="265" t="s">
        <v>181</v>
      </c>
      <c r="D63" s="157">
        <v>3</v>
      </c>
      <c r="E63" s="158"/>
      <c r="F63" s="158" t="s">
        <v>33</v>
      </c>
      <c r="G63" s="160">
        <v>30</v>
      </c>
      <c r="H63" s="161">
        <v>30</v>
      </c>
      <c r="I63" s="162"/>
      <c r="J63" s="162"/>
      <c r="K63" s="162"/>
      <c r="L63" s="162"/>
      <c r="M63" s="162"/>
      <c r="N63" s="162"/>
      <c r="O63" s="164"/>
      <c r="P63" s="165"/>
      <c r="Q63" s="164"/>
      <c r="R63" s="165"/>
      <c r="S63" s="166"/>
      <c r="T63" s="203"/>
      <c r="U63" s="166">
        <v>30</v>
      </c>
      <c r="V63" s="167"/>
      <c r="W63" s="244">
        <v>3</v>
      </c>
      <c r="X63" s="261">
        <v>1.8</v>
      </c>
      <c r="Y63" s="168"/>
      <c r="Z63" s="157">
        <v>3</v>
      </c>
      <c r="AA63" s="168"/>
    </row>
    <row r="64" spans="1:27" s="154" customFormat="1" ht="15" customHeight="1" thickBot="1" thickTop="1">
      <c r="A64" s="266" t="s">
        <v>8</v>
      </c>
      <c r="B64" s="185"/>
      <c r="C64" s="267"/>
      <c r="D64" s="187">
        <f aca="true" t="shared" si="5" ref="D64:V64">SUM(D57:D63)</f>
        <v>21</v>
      </c>
      <c r="E64" s="187">
        <f t="shared" si="5"/>
        <v>0</v>
      </c>
      <c r="F64" s="187">
        <f t="shared" si="5"/>
        <v>0</v>
      </c>
      <c r="G64" s="187">
        <f t="shared" si="5"/>
        <v>210</v>
      </c>
      <c r="H64" s="187">
        <f t="shared" si="5"/>
        <v>210</v>
      </c>
      <c r="I64" s="187">
        <f t="shared" si="5"/>
        <v>0</v>
      </c>
      <c r="J64" s="187">
        <f t="shared" si="5"/>
        <v>0</v>
      </c>
      <c r="K64" s="187">
        <f t="shared" si="5"/>
        <v>0</v>
      </c>
      <c r="L64" s="187">
        <f t="shared" si="5"/>
        <v>0</v>
      </c>
      <c r="M64" s="187">
        <f t="shared" si="5"/>
        <v>0</v>
      </c>
      <c r="N64" s="187">
        <f t="shared" si="5"/>
        <v>0</v>
      </c>
      <c r="O64" s="187">
        <f t="shared" si="5"/>
        <v>30</v>
      </c>
      <c r="P64" s="187">
        <f t="shared" si="5"/>
        <v>0</v>
      </c>
      <c r="Q64" s="187">
        <f t="shared" si="5"/>
        <v>30</v>
      </c>
      <c r="R64" s="187">
        <f t="shared" si="5"/>
        <v>0</v>
      </c>
      <c r="S64" s="187">
        <f t="shared" si="5"/>
        <v>90</v>
      </c>
      <c r="T64" s="187">
        <f t="shared" si="5"/>
        <v>0</v>
      </c>
      <c r="U64" s="187">
        <f t="shared" si="5"/>
        <v>60</v>
      </c>
      <c r="V64" s="187">
        <f t="shared" si="5"/>
        <v>0</v>
      </c>
      <c r="W64" s="187">
        <f>SUM(W57:W63)</f>
        <v>21</v>
      </c>
      <c r="X64" s="187">
        <f>SUM(X57:X63)</f>
        <v>12.600000000000001</v>
      </c>
      <c r="Y64" s="187">
        <f>SUM(Y57:Y63)</f>
        <v>0</v>
      </c>
      <c r="Z64" s="187">
        <f>SUM(Z57:Z63)</f>
        <v>21</v>
      </c>
      <c r="AA64" s="187">
        <f>SUM(AA57:AA63)</f>
        <v>0</v>
      </c>
    </row>
    <row r="65" spans="1:27" ht="15" customHeight="1" thickTop="1">
      <c r="A65" s="268" t="s">
        <v>216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70"/>
    </row>
    <row r="66" spans="1:27" s="239" customFormat="1" ht="15" customHeight="1" thickBot="1">
      <c r="A66" s="271">
        <v>47</v>
      </c>
      <c r="B66" s="272" t="s">
        <v>88</v>
      </c>
      <c r="C66" s="273" t="s">
        <v>182</v>
      </c>
      <c r="D66" s="271">
        <v>3</v>
      </c>
      <c r="E66" s="274"/>
      <c r="F66" s="274" t="s">
        <v>28</v>
      </c>
      <c r="G66" s="275">
        <v>30</v>
      </c>
      <c r="H66" s="276">
        <v>30</v>
      </c>
      <c r="I66" s="277"/>
      <c r="J66" s="277"/>
      <c r="K66" s="277"/>
      <c r="L66" s="277"/>
      <c r="M66" s="277"/>
      <c r="N66" s="277"/>
      <c r="O66" s="278"/>
      <c r="P66" s="279"/>
      <c r="Q66" s="278"/>
      <c r="R66" s="279"/>
      <c r="S66" s="280">
        <v>30</v>
      </c>
      <c r="T66" s="281"/>
      <c r="U66" s="280"/>
      <c r="V66" s="282"/>
      <c r="W66" s="283"/>
      <c r="X66" s="284">
        <v>1.6</v>
      </c>
      <c r="Y66" s="285"/>
      <c r="Z66" s="271">
        <v>3</v>
      </c>
      <c r="AA66" s="285"/>
    </row>
    <row r="67" spans="1:27" s="154" customFormat="1" ht="15" customHeight="1" thickBot="1" thickTop="1">
      <c r="A67" s="286">
        <v>48</v>
      </c>
      <c r="B67" s="287" t="s">
        <v>67</v>
      </c>
      <c r="C67" s="273" t="s">
        <v>183</v>
      </c>
      <c r="D67" s="271">
        <v>3</v>
      </c>
      <c r="E67" s="274"/>
      <c r="F67" s="274" t="s">
        <v>33</v>
      </c>
      <c r="G67" s="275">
        <v>30</v>
      </c>
      <c r="H67" s="276"/>
      <c r="I67" s="277"/>
      <c r="J67" s="277">
        <v>30</v>
      </c>
      <c r="K67" s="277"/>
      <c r="L67" s="277"/>
      <c r="M67" s="277"/>
      <c r="N67" s="277"/>
      <c r="O67" s="278"/>
      <c r="P67" s="279"/>
      <c r="Q67" s="278"/>
      <c r="R67" s="279"/>
      <c r="S67" s="280"/>
      <c r="T67" s="281"/>
      <c r="U67" s="280">
        <v>30</v>
      </c>
      <c r="V67" s="282"/>
      <c r="W67" s="283"/>
      <c r="X67" s="284">
        <v>1.4</v>
      </c>
      <c r="Y67" s="285"/>
      <c r="Z67" s="271">
        <v>3</v>
      </c>
      <c r="AA67" s="285"/>
    </row>
    <row r="68" spans="1:27" s="154" customFormat="1" ht="15" customHeight="1" thickBot="1" thickTop="1">
      <c r="A68" s="288" t="s">
        <v>8</v>
      </c>
      <c r="B68" s="289"/>
      <c r="C68" s="290"/>
      <c r="D68" s="291">
        <f>SUM(D66:D67)</f>
        <v>6</v>
      </c>
      <c r="E68" s="292"/>
      <c r="F68" s="292"/>
      <c r="G68" s="293">
        <f aca="true" t="shared" si="6" ref="G68:AA68">SUM(G66:G67)</f>
        <v>60</v>
      </c>
      <c r="H68" s="293">
        <f t="shared" si="6"/>
        <v>30</v>
      </c>
      <c r="I68" s="293">
        <f t="shared" si="6"/>
        <v>0</v>
      </c>
      <c r="J68" s="293">
        <f t="shared" si="6"/>
        <v>30</v>
      </c>
      <c r="K68" s="293">
        <f t="shared" si="6"/>
        <v>0</v>
      </c>
      <c r="L68" s="293">
        <f t="shared" si="6"/>
        <v>0</v>
      </c>
      <c r="M68" s="293">
        <f t="shared" si="6"/>
        <v>0</v>
      </c>
      <c r="N68" s="293">
        <f t="shared" si="6"/>
        <v>0</v>
      </c>
      <c r="O68" s="293">
        <f t="shared" si="6"/>
        <v>0</v>
      </c>
      <c r="P68" s="293">
        <f t="shared" si="6"/>
        <v>0</v>
      </c>
      <c r="Q68" s="293">
        <f t="shared" si="6"/>
        <v>0</v>
      </c>
      <c r="R68" s="293">
        <f t="shared" si="6"/>
        <v>0</v>
      </c>
      <c r="S68" s="293">
        <f t="shared" si="6"/>
        <v>30</v>
      </c>
      <c r="T68" s="293">
        <f t="shared" si="6"/>
        <v>0</v>
      </c>
      <c r="U68" s="293">
        <f t="shared" si="6"/>
        <v>30</v>
      </c>
      <c r="V68" s="293">
        <f t="shared" si="6"/>
        <v>0</v>
      </c>
      <c r="W68" s="293">
        <f>SUM(W66:W67)</f>
        <v>0</v>
      </c>
      <c r="X68" s="293">
        <f>SUM(X66:X67)</f>
        <v>3</v>
      </c>
      <c r="Y68" s="293">
        <f t="shared" si="6"/>
        <v>0</v>
      </c>
      <c r="Z68" s="293">
        <f t="shared" si="6"/>
        <v>6</v>
      </c>
      <c r="AA68" s="293">
        <f t="shared" si="6"/>
        <v>0</v>
      </c>
    </row>
    <row r="69" spans="1:27" ht="15" customHeight="1" thickBot="1" thickTop="1">
      <c r="A69" s="294" t="s">
        <v>26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6"/>
    </row>
    <row r="70" spans="1:27" s="154" customFormat="1" ht="15" customHeight="1" thickTop="1">
      <c r="A70" s="286">
        <v>49</v>
      </c>
      <c r="B70" s="297" t="s">
        <v>40</v>
      </c>
      <c r="C70" s="298" t="s">
        <v>184</v>
      </c>
      <c r="D70" s="299">
        <v>4</v>
      </c>
      <c r="E70" s="300"/>
      <c r="F70" s="301" t="s">
        <v>30</v>
      </c>
      <c r="G70" s="302">
        <v>30</v>
      </c>
      <c r="H70" s="303"/>
      <c r="I70" s="304"/>
      <c r="J70" s="304"/>
      <c r="K70" s="304"/>
      <c r="L70" s="305"/>
      <c r="M70" s="305">
        <v>30</v>
      </c>
      <c r="N70" s="306"/>
      <c r="O70" s="307"/>
      <c r="P70" s="308">
        <v>30</v>
      </c>
      <c r="Q70" s="309"/>
      <c r="R70" s="310"/>
      <c r="S70" s="311"/>
      <c r="T70" s="312"/>
      <c r="U70" s="311"/>
      <c r="V70" s="312"/>
      <c r="W70" s="313">
        <v>4</v>
      </c>
      <c r="X70" s="314">
        <v>1.8</v>
      </c>
      <c r="Y70" s="315"/>
      <c r="Z70" s="299">
        <v>4</v>
      </c>
      <c r="AA70" s="315"/>
    </row>
    <row r="71" spans="1:27" s="154" customFormat="1" ht="15" customHeight="1">
      <c r="A71" s="286">
        <v>50</v>
      </c>
      <c r="B71" s="316" t="s">
        <v>41</v>
      </c>
      <c r="C71" s="273" t="s">
        <v>185</v>
      </c>
      <c r="D71" s="271">
        <v>4</v>
      </c>
      <c r="E71" s="274"/>
      <c r="F71" s="317" t="s">
        <v>31</v>
      </c>
      <c r="G71" s="318">
        <v>30</v>
      </c>
      <c r="H71" s="319"/>
      <c r="I71" s="277"/>
      <c r="J71" s="277"/>
      <c r="K71" s="277"/>
      <c r="L71" s="320"/>
      <c r="M71" s="320">
        <v>30</v>
      </c>
      <c r="N71" s="321"/>
      <c r="O71" s="278"/>
      <c r="P71" s="322"/>
      <c r="Q71" s="278"/>
      <c r="R71" s="279">
        <v>30</v>
      </c>
      <c r="S71" s="280"/>
      <c r="T71" s="323"/>
      <c r="U71" s="280"/>
      <c r="V71" s="282"/>
      <c r="W71" s="283">
        <v>4</v>
      </c>
      <c r="X71" s="284">
        <v>1.8</v>
      </c>
      <c r="Y71" s="285"/>
      <c r="Z71" s="271">
        <v>4</v>
      </c>
      <c r="AA71" s="285"/>
    </row>
    <row r="72" spans="1:27" s="154" customFormat="1" ht="15" customHeight="1">
      <c r="A72" s="286">
        <v>51</v>
      </c>
      <c r="B72" s="316" t="s">
        <v>42</v>
      </c>
      <c r="C72" s="273" t="s">
        <v>186</v>
      </c>
      <c r="D72" s="271">
        <v>4</v>
      </c>
      <c r="E72" s="274"/>
      <c r="F72" s="317" t="s">
        <v>28</v>
      </c>
      <c r="G72" s="318">
        <v>30</v>
      </c>
      <c r="H72" s="319"/>
      <c r="I72" s="277"/>
      <c r="J72" s="277"/>
      <c r="K72" s="277"/>
      <c r="L72" s="320"/>
      <c r="M72" s="320">
        <v>30</v>
      </c>
      <c r="N72" s="321"/>
      <c r="O72" s="278"/>
      <c r="P72" s="322"/>
      <c r="Q72" s="324"/>
      <c r="R72" s="279"/>
      <c r="S72" s="325"/>
      <c r="T72" s="282">
        <v>30</v>
      </c>
      <c r="U72" s="280"/>
      <c r="V72" s="282"/>
      <c r="W72" s="283">
        <v>4</v>
      </c>
      <c r="X72" s="284">
        <v>2.6</v>
      </c>
      <c r="Y72" s="285"/>
      <c r="Z72" s="271">
        <v>4</v>
      </c>
      <c r="AA72" s="285"/>
    </row>
    <row r="73" spans="1:27" s="154" customFormat="1" ht="15" customHeight="1">
      <c r="A73" s="271">
        <v>52</v>
      </c>
      <c r="B73" s="316" t="s">
        <v>43</v>
      </c>
      <c r="C73" s="273" t="s">
        <v>187</v>
      </c>
      <c r="D73" s="271">
        <v>4</v>
      </c>
      <c r="E73" s="274"/>
      <c r="F73" s="317" t="s">
        <v>33</v>
      </c>
      <c r="G73" s="318">
        <v>30</v>
      </c>
      <c r="H73" s="319"/>
      <c r="I73" s="277"/>
      <c r="J73" s="277"/>
      <c r="K73" s="277"/>
      <c r="L73" s="320"/>
      <c r="M73" s="320">
        <v>30</v>
      </c>
      <c r="N73" s="321"/>
      <c r="O73" s="278"/>
      <c r="P73" s="322"/>
      <c r="Q73" s="324"/>
      <c r="R73" s="279"/>
      <c r="S73" s="325"/>
      <c r="T73" s="282"/>
      <c r="U73" s="280"/>
      <c r="V73" s="282">
        <v>30</v>
      </c>
      <c r="W73" s="283">
        <v>4</v>
      </c>
      <c r="X73" s="284">
        <v>2.6</v>
      </c>
      <c r="Y73" s="285"/>
      <c r="Z73" s="271">
        <v>4</v>
      </c>
      <c r="AA73" s="285"/>
    </row>
    <row r="74" spans="1:27" s="154" customFormat="1" ht="15" customHeight="1" thickBot="1">
      <c r="A74" s="157">
        <v>53</v>
      </c>
      <c r="B74" s="326" t="s">
        <v>44</v>
      </c>
      <c r="C74" s="327" t="s">
        <v>188</v>
      </c>
      <c r="D74" s="157">
        <v>15</v>
      </c>
      <c r="E74" s="158"/>
      <c r="F74" s="328"/>
      <c r="G74" s="192"/>
      <c r="H74" s="329"/>
      <c r="I74" s="162"/>
      <c r="J74" s="162"/>
      <c r="K74" s="162"/>
      <c r="L74" s="330"/>
      <c r="M74" s="330"/>
      <c r="N74" s="226"/>
      <c r="O74" s="164"/>
      <c r="P74" s="331"/>
      <c r="Q74" s="227"/>
      <c r="R74" s="165"/>
      <c r="S74" s="228"/>
      <c r="T74" s="167"/>
      <c r="U74" s="166"/>
      <c r="V74" s="167"/>
      <c r="W74" s="155">
        <v>15</v>
      </c>
      <c r="X74" s="169"/>
      <c r="Y74" s="168"/>
      <c r="Z74" s="157">
        <v>15</v>
      </c>
      <c r="AA74" s="168"/>
    </row>
    <row r="75" spans="1:27" s="154" customFormat="1" ht="15" customHeight="1" thickBot="1" thickTop="1">
      <c r="A75" s="184" t="s">
        <v>8</v>
      </c>
      <c r="B75" s="219"/>
      <c r="C75" s="186"/>
      <c r="D75" s="187">
        <f>SUM(D70:D74)</f>
        <v>31</v>
      </c>
      <c r="E75" s="187">
        <f aca="true" t="shared" si="7" ref="E75:AA75">SUM(E70:E74)</f>
        <v>0</v>
      </c>
      <c r="F75" s="187">
        <f t="shared" si="7"/>
        <v>0</v>
      </c>
      <c r="G75" s="187">
        <f t="shared" si="7"/>
        <v>120</v>
      </c>
      <c r="H75" s="187">
        <f t="shared" si="7"/>
        <v>0</v>
      </c>
      <c r="I75" s="187">
        <f t="shared" si="7"/>
        <v>0</v>
      </c>
      <c r="J75" s="187">
        <f t="shared" si="7"/>
        <v>0</v>
      </c>
      <c r="K75" s="187">
        <f t="shared" si="7"/>
        <v>0</v>
      </c>
      <c r="L75" s="187">
        <f t="shared" si="7"/>
        <v>0</v>
      </c>
      <c r="M75" s="187">
        <f t="shared" si="7"/>
        <v>120</v>
      </c>
      <c r="N75" s="187">
        <f t="shared" si="7"/>
        <v>0</v>
      </c>
      <c r="O75" s="187">
        <f t="shared" si="7"/>
        <v>0</v>
      </c>
      <c r="P75" s="187">
        <f t="shared" si="7"/>
        <v>30</v>
      </c>
      <c r="Q75" s="187">
        <f t="shared" si="7"/>
        <v>0</v>
      </c>
      <c r="R75" s="187">
        <f t="shared" si="7"/>
        <v>30</v>
      </c>
      <c r="S75" s="187">
        <f t="shared" si="7"/>
        <v>0</v>
      </c>
      <c r="T75" s="187">
        <f t="shared" si="7"/>
        <v>30</v>
      </c>
      <c r="U75" s="187">
        <f t="shared" si="7"/>
        <v>0</v>
      </c>
      <c r="V75" s="187">
        <f t="shared" si="7"/>
        <v>30</v>
      </c>
      <c r="W75" s="187">
        <f>SUM(W70:W74)</f>
        <v>31</v>
      </c>
      <c r="X75" s="187">
        <f>SUM(X70:X74)</f>
        <v>8.8</v>
      </c>
      <c r="Y75" s="187">
        <f t="shared" si="7"/>
        <v>0</v>
      </c>
      <c r="Z75" s="187">
        <f t="shared" si="7"/>
        <v>31</v>
      </c>
      <c r="AA75" s="187">
        <f t="shared" si="7"/>
        <v>0</v>
      </c>
    </row>
    <row r="76" spans="1:27" ht="15" customHeight="1" thickTop="1">
      <c r="A76" s="332" t="s">
        <v>217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333"/>
    </row>
    <row r="77" spans="1:27" ht="15" customHeight="1" thickBot="1">
      <c r="A77" s="334" t="s">
        <v>96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6"/>
    </row>
    <row r="78" spans="1:27" s="154" customFormat="1" ht="15" customHeight="1" thickTop="1">
      <c r="A78" s="188">
        <v>54</v>
      </c>
      <c r="B78" s="337" t="s">
        <v>97</v>
      </c>
      <c r="C78" s="190"/>
      <c r="D78" s="188">
        <v>2</v>
      </c>
      <c r="E78" s="191" t="s">
        <v>30</v>
      </c>
      <c r="F78" s="191"/>
      <c r="G78" s="192">
        <v>30</v>
      </c>
      <c r="H78" s="193">
        <v>30</v>
      </c>
      <c r="I78" s="194"/>
      <c r="J78" s="194"/>
      <c r="K78" s="194"/>
      <c r="L78" s="194"/>
      <c r="M78" s="194"/>
      <c r="N78" s="194"/>
      <c r="O78" s="195">
        <v>30</v>
      </c>
      <c r="P78" s="196"/>
      <c r="Q78" s="195"/>
      <c r="R78" s="196"/>
      <c r="S78" s="197"/>
      <c r="T78" s="198"/>
      <c r="U78" s="197"/>
      <c r="V78" s="199"/>
      <c r="W78" s="200">
        <v>2</v>
      </c>
      <c r="X78" s="153">
        <v>1.4</v>
      </c>
      <c r="Y78" s="152"/>
      <c r="Z78" s="200">
        <v>2</v>
      </c>
      <c r="AA78" s="152"/>
    </row>
    <row r="79" spans="1:27" s="154" customFormat="1" ht="15" customHeight="1">
      <c r="A79" s="188">
        <v>55</v>
      </c>
      <c r="B79" s="338" t="s">
        <v>98</v>
      </c>
      <c r="C79" s="190"/>
      <c r="D79" s="188">
        <v>2</v>
      </c>
      <c r="E79" s="191"/>
      <c r="F79" s="191" t="s">
        <v>30</v>
      </c>
      <c r="G79" s="192">
        <v>30</v>
      </c>
      <c r="H79" s="193"/>
      <c r="I79" s="194"/>
      <c r="J79" s="194">
        <v>30</v>
      </c>
      <c r="K79" s="194"/>
      <c r="L79" s="194"/>
      <c r="M79" s="194"/>
      <c r="N79" s="194"/>
      <c r="O79" s="195"/>
      <c r="P79" s="196">
        <v>30</v>
      </c>
      <c r="Q79" s="195"/>
      <c r="R79" s="196"/>
      <c r="S79" s="197"/>
      <c r="T79" s="198"/>
      <c r="U79" s="197"/>
      <c r="V79" s="199"/>
      <c r="W79" s="200">
        <v>2</v>
      </c>
      <c r="X79" s="217">
        <v>1.4</v>
      </c>
      <c r="Y79" s="218"/>
      <c r="Z79" s="200">
        <v>2</v>
      </c>
      <c r="AA79" s="218"/>
    </row>
    <row r="80" spans="1:27" s="154" customFormat="1" ht="15" customHeight="1">
      <c r="A80" s="157">
        <v>56</v>
      </c>
      <c r="B80" s="338" t="s">
        <v>99</v>
      </c>
      <c r="C80" s="190"/>
      <c r="D80" s="188">
        <v>1</v>
      </c>
      <c r="E80" s="191"/>
      <c r="F80" s="191" t="s">
        <v>30</v>
      </c>
      <c r="G80" s="192">
        <v>15</v>
      </c>
      <c r="H80" s="193"/>
      <c r="I80" s="194"/>
      <c r="J80" s="194">
        <v>15</v>
      </c>
      <c r="K80" s="194"/>
      <c r="L80" s="194"/>
      <c r="M80" s="194"/>
      <c r="N80" s="194"/>
      <c r="O80" s="195"/>
      <c r="P80" s="196">
        <v>15</v>
      </c>
      <c r="Q80" s="195"/>
      <c r="R80" s="196"/>
      <c r="S80" s="197"/>
      <c r="T80" s="198"/>
      <c r="U80" s="197"/>
      <c r="V80" s="199"/>
      <c r="W80" s="200">
        <v>1</v>
      </c>
      <c r="X80" s="217">
        <v>0.8</v>
      </c>
      <c r="Y80" s="218"/>
      <c r="Z80" s="200">
        <v>1</v>
      </c>
      <c r="AA80" s="218"/>
    </row>
    <row r="81" spans="1:27" s="154" customFormat="1" ht="15" customHeight="1">
      <c r="A81" s="188">
        <v>57</v>
      </c>
      <c r="B81" s="338" t="s">
        <v>100</v>
      </c>
      <c r="C81" s="190"/>
      <c r="D81" s="188">
        <v>2</v>
      </c>
      <c r="E81" s="191"/>
      <c r="F81" s="191" t="s">
        <v>31</v>
      </c>
      <c r="G81" s="192">
        <v>30</v>
      </c>
      <c r="H81" s="193"/>
      <c r="I81" s="194"/>
      <c r="J81" s="194">
        <v>30</v>
      </c>
      <c r="K81" s="194"/>
      <c r="L81" s="194"/>
      <c r="M81" s="194"/>
      <c r="N81" s="194"/>
      <c r="O81" s="195"/>
      <c r="P81" s="196"/>
      <c r="Q81" s="195"/>
      <c r="R81" s="196">
        <v>30</v>
      </c>
      <c r="S81" s="197"/>
      <c r="T81" s="198"/>
      <c r="U81" s="197"/>
      <c r="V81" s="199"/>
      <c r="W81" s="200">
        <v>2</v>
      </c>
      <c r="X81" s="217">
        <v>1.4</v>
      </c>
      <c r="Y81" s="218"/>
      <c r="Z81" s="200">
        <v>2</v>
      </c>
      <c r="AA81" s="218"/>
    </row>
    <row r="82" spans="1:27" s="154" customFormat="1" ht="15" customHeight="1">
      <c r="A82" s="157">
        <v>58</v>
      </c>
      <c r="B82" s="338" t="s">
        <v>101</v>
      </c>
      <c r="C82" s="190"/>
      <c r="D82" s="188">
        <v>2</v>
      </c>
      <c r="E82" s="191"/>
      <c r="F82" s="191" t="s">
        <v>31</v>
      </c>
      <c r="G82" s="192">
        <v>30</v>
      </c>
      <c r="H82" s="193"/>
      <c r="I82" s="194"/>
      <c r="J82" s="194">
        <v>30</v>
      </c>
      <c r="K82" s="194"/>
      <c r="L82" s="194"/>
      <c r="M82" s="194"/>
      <c r="N82" s="194"/>
      <c r="O82" s="195"/>
      <c r="P82" s="196"/>
      <c r="Q82" s="195"/>
      <c r="R82" s="196">
        <v>30</v>
      </c>
      <c r="S82" s="197"/>
      <c r="T82" s="198"/>
      <c r="U82" s="197"/>
      <c r="V82" s="199"/>
      <c r="W82" s="200">
        <v>2</v>
      </c>
      <c r="X82" s="217">
        <v>1.4</v>
      </c>
      <c r="Y82" s="218"/>
      <c r="Z82" s="200">
        <v>2</v>
      </c>
      <c r="AA82" s="218"/>
    </row>
    <row r="83" spans="1:27" s="154" customFormat="1" ht="15" customHeight="1" thickBot="1">
      <c r="A83" s="188">
        <v>59</v>
      </c>
      <c r="B83" s="338" t="s">
        <v>102</v>
      </c>
      <c r="C83" s="202"/>
      <c r="D83" s="157">
        <v>1</v>
      </c>
      <c r="E83" s="158"/>
      <c r="F83" s="158" t="s">
        <v>31</v>
      </c>
      <c r="G83" s="160">
        <v>15</v>
      </c>
      <c r="H83" s="161"/>
      <c r="I83" s="162"/>
      <c r="J83" s="162">
        <v>15</v>
      </c>
      <c r="K83" s="162"/>
      <c r="L83" s="162"/>
      <c r="M83" s="162"/>
      <c r="N83" s="162"/>
      <c r="O83" s="164"/>
      <c r="P83" s="165"/>
      <c r="Q83" s="164"/>
      <c r="R83" s="165">
        <v>15</v>
      </c>
      <c r="S83" s="166"/>
      <c r="T83" s="203"/>
      <c r="U83" s="166"/>
      <c r="V83" s="167"/>
      <c r="W83" s="155">
        <v>1</v>
      </c>
      <c r="X83" s="169">
        <v>0.8</v>
      </c>
      <c r="Y83" s="168"/>
      <c r="Z83" s="155">
        <v>1</v>
      </c>
      <c r="AA83" s="168"/>
    </row>
    <row r="84" spans="1:27" s="137" customFormat="1" ht="15" customHeight="1" thickBot="1" thickTop="1">
      <c r="A84" s="266" t="s">
        <v>8</v>
      </c>
      <c r="B84" s="219"/>
      <c r="C84" s="186"/>
      <c r="D84" s="187">
        <v>10</v>
      </c>
      <c r="E84" s="187">
        <f aca="true" t="shared" si="8" ref="E84:V84">SUM(E78:E83)</f>
        <v>0</v>
      </c>
      <c r="F84" s="187">
        <f t="shared" si="8"/>
        <v>0</v>
      </c>
      <c r="G84" s="187">
        <f t="shared" si="8"/>
        <v>150</v>
      </c>
      <c r="H84" s="187">
        <f t="shared" si="8"/>
        <v>30</v>
      </c>
      <c r="I84" s="187">
        <f t="shared" si="8"/>
        <v>0</v>
      </c>
      <c r="J84" s="187">
        <f t="shared" si="8"/>
        <v>120</v>
      </c>
      <c r="K84" s="187">
        <f t="shared" si="8"/>
        <v>0</v>
      </c>
      <c r="L84" s="187">
        <f t="shared" si="8"/>
        <v>0</v>
      </c>
      <c r="M84" s="187">
        <f t="shared" si="8"/>
        <v>0</v>
      </c>
      <c r="N84" s="187">
        <f t="shared" si="8"/>
        <v>0</v>
      </c>
      <c r="O84" s="187">
        <f t="shared" si="8"/>
        <v>30</v>
      </c>
      <c r="P84" s="187">
        <f t="shared" si="8"/>
        <v>45</v>
      </c>
      <c r="Q84" s="187">
        <f t="shared" si="8"/>
        <v>0</v>
      </c>
      <c r="R84" s="187">
        <f t="shared" si="8"/>
        <v>75</v>
      </c>
      <c r="S84" s="187">
        <f t="shared" si="8"/>
        <v>0</v>
      </c>
      <c r="T84" s="187">
        <f t="shared" si="8"/>
        <v>0</v>
      </c>
      <c r="U84" s="187">
        <f t="shared" si="8"/>
        <v>0</v>
      </c>
      <c r="V84" s="187">
        <f t="shared" si="8"/>
        <v>0</v>
      </c>
      <c r="W84" s="187">
        <f>SUM(W78:W83)</f>
        <v>10</v>
      </c>
      <c r="X84" s="187">
        <f>SUM(X78:X83)</f>
        <v>7.2</v>
      </c>
      <c r="Y84" s="187">
        <f>SUM(Y78:Y83)</f>
        <v>0</v>
      </c>
      <c r="Z84" s="187">
        <f>SUM(Z78:Z83)</f>
        <v>10</v>
      </c>
      <c r="AA84" s="187">
        <f>SUM(AA78:AA83)</f>
        <v>0</v>
      </c>
    </row>
    <row r="85" spans="1:27" ht="15" customHeight="1" thickBot="1" thickTop="1">
      <c r="A85" s="133" t="s">
        <v>218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6"/>
    </row>
    <row r="86" spans="1:27" s="154" customFormat="1" ht="15" customHeight="1" thickTop="1">
      <c r="A86" s="141">
        <v>60</v>
      </c>
      <c r="B86" s="337" t="s">
        <v>128</v>
      </c>
      <c r="C86" s="339"/>
      <c r="D86" s="188">
        <v>2</v>
      </c>
      <c r="E86" s="142" t="s">
        <v>28</v>
      </c>
      <c r="F86" s="142"/>
      <c r="G86" s="144">
        <v>30</v>
      </c>
      <c r="H86" s="193">
        <v>30</v>
      </c>
      <c r="I86" s="194"/>
      <c r="J86" s="194"/>
      <c r="K86" s="146"/>
      <c r="L86" s="146"/>
      <c r="M86" s="146"/>
      <c r="N86" s="146"/>
      <c r="O86" s="148"/>
      <c r="P86" s="149"/>
      <c r="Q86" s="148"/>
      <c r="R86" s="149"/>
      <c r="S86" s="340">
        <v>30</v>
      </c>
      <c r="T86" s="341"/>
      <c r="U86" s="340"/>
      <c r="V86" s="341"/>
      <c r="W86" s="138">
        <v>2</v>
      </c>
      <c r="X86" s="153">
        <v>1.4</v>
      </c>
      <c r="Y86" s="152"/>
      <c r="Z86" s="138">
        <v>2</v>
      </c>
      <c r="AA86" s="152"/>
    </row>
    <row r="87" spans="1:27" s="154" customFormat="1" ht="15" customHeight="1">
      <c r="A87" s="157">
        <v>61</v>
      </c>
      <c r="B87" s="338" t="s">
        <v>129</v>
      </c>
      <c r="C87" s="202"/>
      <c r="D87" s="188">
        <v>2</v>
      </c>
      <c r="E87" s="158"/>
      <c r="F87" s="158" t="s">
        <v>28</v>
      </c>
      <c r="G87" s="160">
        <v>30</v>
      </c>
      <c r="H87" s="193"/>
      <c r="I87" s="194"/>
      <c r="J87" s="194">
        <v>30</v>
      </c>
      <c r="K87" s="162"/>
      <c r="L87" s="162"/>
      <c r="M87" s="162"/>
      <c r="N87" s="162"/>
      <c r="O87" s="164"/>
      <c r="P87" s="165"/>
      <c r="Q87" s="164"/>
      <c r="R87" s="165"/>
      <c r="S87" s="340"/>
      <c r="T87" s="341">
        <v>30</v>
      </c>
      <c r="U87" s="340"/>
      <c r="V87" s="341"/>
      <c r="W87" s="155">
        <v>2</v>
      </c>
      <c r="X87" s="169">
        <v>1.4</v>
      </c>
      <c r="Y87" s="168"/>
      <c r="Z87" s="155">
        <v>2</v>
      </c>
      <c r="AA87" s="168"/>
    </row>
    <row r="88" spans="1:27" s="154" customFormat="1" ht="22.5" customHeight="1">
      <c r="A88" s="188">
        <v>62</v>
      </c>
      <c r="B88" s="338" t="s">
        <v>130</v>
      </c>
      <c r="C88" s="202"/>
      <c r="D88" s="188">
        <v>1</v>
      </c>
      <c r="E88" s="158"/>
      <c r="F88" s="158" t="s">
        <v>28</v>
      </c>
      <c r="G88" s="160">
        <v>15</v>
      </c>
      <c r="H88" s="193"/>
      <c r="I88" s="194"/>
      <c r="J88" s="194">
        <v>15</v>
      </c>
      <c r="K88" s="162"/>
      <c r="L88" s="162"/>
      <c r="M88" s="162"/>
      <c r="N88" s="162"/>
      <c r="O88" s="164"/>
      <c r="P88" s="165"/>
      <c r="Q88" s="164"/>
      <c r="R88" s="165"/>
      <c r="S88" s="340"/>
      <c r="T88" s="341">
        <v>15</v>
      </c>
      <c r="U88" s="340"/>
      <c r="V88" s="341"/>
      <c r="W88" s="155">
        <v>1</v>
      </c>
      <c r="X88" s="169">
        <v>0.8</v>
      </c>
      <c r="Y88" s="168"/>
      <c r="Z88" s="155">
        <v>1</v>
      </c>
      <c r="AA88" s="168"/>
    </row>
    <row r="89" spans="1:27" s="154" customFormat="1" ht="15" customHeight="1">
      <c r="A89" s="157">
        <v>63</v>
      </c>
      <c r="B89" s="338" t="s">
        <v>131</v>
      </c>
      <c r="C89" s="202"/>
      <c r="D89" s="188">
        <v>2</v>
      </c>
      <c r="E89" s="158"/>
      <c r="F89" s="158" t="s">
        <v>33</v>
      </c>
      <c r="G89" s="160">
        <v>30</v>
      </c>
      <c r="H89" s="193"/>
      <c r="I89" s="194"/>
      <c r="J89" s="194">
        <v>30</v>
      </c>
      <c r="K89" s="162"/>
      <c r="L89" s="162"/>
      <c r="M89" s="162"/>
      <c r="N89" s="162"/>
      <c r="O89" s="164"/>
      <c r="P89" s="165"/>
      <c r="Q89" s="164"/>
      <c r="R89" s="165"/>
      <c r="S89" s="340"/>
      <c r="T89" s="341"/>
      <c r="U89" s="340"/>
      <c r="V89" s="341">
        <v>30</v>
      </c>
      <c r="W89" s="155">
        <v>2</v>
      </c>
      <c r="X89" s="169">
        <v>1.4</v>
      </c>
      <c r="Y89" s="168"/>
      <c r="Z89" s="155">
        <v>2</v>
      </c>
      <c r="AA89" s="168"/>
    </row>
    <row r="90" spans="1:27" s="154" customFormat="1" ht="15" customHeight="1">
      <c r="A90" s="188">
        <v>64</v>
      </c>
      <c r="B90" s="338" t="s">
        <v>132</v>
      </c>
      <c r="C90" s="202"/>
      <c r="D90" s="188">
        <v>2</v>
      </c>
      <c r="E90" s="158"/>
      <c r="F90" s="158" t="s">
        <v>33</v>
      </c>
      <c r="G90" s="160">
        <v>30</v>
      </c>
      <c r="H90" s="193"/>
      <c r="I90" s="194"/>
      <c r="J90" s="194">
        <v>30</v>
      </c>
      <c r="K90" s="162"/>
      <c r="L90" s="162"/>
      <c r="M90" s="162"/>
      <c r="N90" s="162"/>
      <c r="O90" s="164"/>
      <c r="P90" s="165"/>
      <c r="Q90" s="164"/>
      <c r="R90" s="165"/>
      <c r="S90" s="340"/>
      <c r="T90" s="341"/>
      <c r="U90" s="340"/>
      <c r="V90" s="341">
        <v>30</v>
      </c>
      <c r="W90" s="155">
        <v>2</v>
      </c>
      <c r="X90" s="169">
        <v>1.4</v>
      </c>
      <c r="Y90" s="168"/>
      <c r="Z90" s="155">
        <v>2</v>
      </c>
      <c r="AA90" s="168"/>
    </row>
    <row r="91" spans="1:27" s="154" customFormat="1" ht="15" customHeight="1" thickBot="1">
      <c r="A91" s="157">
        <v>65</v>
      </c>
      <c r="B91" s="338" t="s">
        <v>133</v>
      </c>
      <c r="C91" s="202"/>
      <c r="D91" s="157">
        <v>1</v>
      </c>
      <c r="E91" s="158"/>
      <c r="F91" s="158" t="s">
        <v>33</v>
      </c>
      <c r="G91" s="160">
        <v>15</v>
      </c>
      <c r="H91" s="161"/>
      <c r="I91" s="162"/>
      <c r="J91" s="162">
        <v>15</v>
      </c>
      <c r="K91" s="162"/>
      <c r="L91" s="162"/>
      <c r="M91" s="162"/>
      <c r="N91" s="162"/>
      <c r="O91" s="164"/>
      <c r="P91" s="165"/>
      <c r="Q91" s="164"/>
      <c r="R91" s="165"/>
      <c r="S91" s="342"/>
      <c r="T91" s="343"/>
      <c r="U91" s="342"/>
      <c r="V91" s="343">
        <v>15</v>
      </c>
      <c r="W91" s="205">
        <v>1</v>
      </c>
      <c r="X91" s="183">
        <v>0.8</v>
      </c>
      <c r="Y91" s="182"/>
      <c r="Z91" s="205">
        <v>1</v>
      </c>
      <c r="AA91" s="182"/>
    </row>
    <row r="92" spans="1:27" s="154" customFormat="1" ht="15" customHeight="1" thickBot="1" thickTop="1">
      <c r="A92" s="266" t="s">
        <v>8</v>
      </c>
      <c r="B92" s="219"/>
      <c r="C92" s="186"/>
      <c r="D92" s="187">
        <v>10</v>
      </c>
      <c r="E92" s="187">
        <f aca="true" t="shared" si="9" ref="E92:AA92">SUM(E86:E91)</f>
        <v>0</v>
      </c>
      <c r="F92" s="187">
        <f t="shared" si="9"/>
        <v>0</v>
      </c>
      <c r="G92" s="187">
        <f t="shared" si="9"/>
        <v>150</v>
      </c>
      <c r="H92" s="187">
        <f t="shared" si="9"/>
        <v>30</v>
      </c>
      <c r="I92" s="187">
        <f t="shared" si="9"/>
        <v>0</v>
      </c>
      <c r="J92" s="187">
        <f t="shared" si="9"/>
        <v>120</v>
      </c>
      <c r="K92" s="187">
        <f t="shared" si="9"/>
        <v>0</v>
      </c>
      <c r="L92" s="187">
        <f t="shared" si="9"/>
        <v>0</v>
      </c>
      <c r="M92" s="187">
        <f t="shared" si="9"/>
        <v>0</v>
      </c>
      <c r="N92" s="187">
        <f t="shared" si="9"/>
        <v>0</v>
      </c>
      <c r="O92" s="187">
        <f t="shared" si="9"/>
        <v>0</v>
      </c>
      <c r="P92" s="187">
        <f t="shared" si="9"/>
        <v>0</v>
      </c>
      <c r="Q92" s="187">
        <f t="shared" si="9"/>
        <v>0</v>
      </c>
      <c r="R92" s="187">
        <f t="shared" si="9"/>
        <v>0</v>
      </c>
      <c r="S92" s="187">
        <f t="shared" si="9"/>
        <v>30</v>
      </c>
      <c r="T92" s="187">
        <f t="shared" si="9"/>
        <v>45</v>
      </c>
      <c r="U92" s="187">
        <f t="shared" si="9"/>
        <v>0</v>
      </c>
      <c r="V92" s="187">
        <f t="shared" si="9"/>
        <v>75</v>
      </c>
      <c r="W92" s="187">
        <f t="shared" si="9"/>
        <v>10</v>
      </c>
      <c r="X92" s="187">
        <f>SUM(X86:X91)</f>
        <v>7.2</v>
      </c>
      <c r="Y92" s="187">
        <f t="shared" si="9"/>
        <v>0</v>
      </c>
      <c r="Z92" s="187">
        <f t="shared" si="9"/>
        <v>10</v>
      </c>
      <c r="AA92" s="187">
        <f t="shared" si="9"/>
        <v>0</v>
      </c>
    </row>
    <row r="93" spans="1:27" ht="15" customHeight="1" thickTop="1">
      <c r="A93" s="268" t="s">
        <v>219</v>
      </c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70"/>
    </row>
    <row r="94" spans="1:27" s="239" customFormat="1" ht="15" customHeight="1" thickBot="1">
      <c r="A94" s="344">
        <v>66</v>
      </c>
      <c r="B94" s="345" t="s">
        <v>69</v>
      </c>
      <c r="C94" s="346" t="s">
        <v>189</v>
      </c>
      <c r="D94" s="344">
        <v>4</v>
      </c>
      <c r="E94" s="347"/>
      <c r="F94" s="347" t="s">
        <v>30</v>
      </c>
      <c r="G94" s="348">
        <v>30</v>
      </c>
      <c r="H94" s="349">
        <v>30</v>
      </c>
      <c r="I94" s="350"/>
      <c r="J94" s="350"/>
      <c r="K94" s="350"/>
      <c r="L94" s="350"/>
      <c r="M94" s="350"/>
      <c r="N94" s="350"/>
      <c r="O94" s="351">
        <v>30</v>
      </c>
      <c r="P94" s="352"/>
      <c r="Q94" s="351"/>
      <c r="R94" s="352"/>
      <c r="S94" s="353"/>
      <c r="T94" s="354"/>
      <c r="U94" s="353"/>
      <c r="V94" s="355"/>
      <c r="W94" s="356"/>
      <c r="X94" s="357">
        <v>1.8</v>
      </c>
      <c r="Y94" s="358"/>
      <c r="Z94" s="344"/>
      <c r="AA94" s="358"/>
    </row>
    <row r="95" spans="1:27" s="154" customFormat="1" ht="15" customHeight="1" thickBot="1">
      <c r="A95" s="188">
        <v>67</v>
      </c>
      <c r="B95" s="359" t="s">
        <v>70</v>
      </c>
      <c r="C95" s="360" t="s">
        <v>190</v>
      </c>
      <c r="D95" s="188">
        <v>4</v>
      </c>
      <c r="E95" s="191"/>
      <c r="F95" s="191" t="s">
        <v>30</v>
      </c>
      <c r="G95" s="192">
        <v>30</v>
      </c>
      <c r="H95" s="193"/>
      <c r="I95" s="194"/>
      <c r="J95" s="194">
        <v>30</v>
      </c>
      <c r="K95" s="194"/>
      <c r="L95" s="194"/>
      <c r="M95" s="194"/>
      <c r="N95" s="194"/>
      <c r="O95" s="195">
        <v>30</v>
      </c>
      <c r="P95" s="196"/>
      <c r="Q95" s="195"/>
      <c r="R95" s="196"/>
      <c r="S95" s="197"/>
      <c r="T95" s="198"/>
      <c r="U95" s="197"/>
      <c r="V95" s="199"/>
      <c r="W95" s="200"/>
      <c r="X95" s="217">
        <v>1.8</v>
      </c>
      <c r="Y95" s="218"/>
      <c r="Z95" s="188"/>
      <c r="AA95" s="218"/>
    </row>
    <row r="96" spans="1:27" s="154" customFormat="1" ht="15" customHeight="1" thickBot="1" thickTop="1">
      <c r="A96" s="266" t="s">
        <v>8</v>
      </c>
      <c r="B96" s="361"/>
      <c r="C96" s="210"/>
      <c r="D96" s="254">
        <f>SUM(D94:D95)</f>
        <v>8</v>
      </c>
      <c r="E96" s="254">
        <f aca="true" t="shared" si="10" ref="E96:AA96">SUM(E94:E95)</f>
        <v>0</v>
      </c>
      <c r="F96" s="254">
        <f t="shared" si="10"/>
        <v>0</v>
      </c>
      <c r="G96" s="254">
        <f t="shared" si="10"/>
        <v>60</v>
      </c>
      <c r="H96" s="254">
        <f t="shared" si="10"/>
        <v>30</v>
      </c>
      <c r="I96" s="254">
        <f t="shared" si="10"/>
        <v>0</v>
      </c>
      <c r="J96" s="254">
        <f t="shared" si="10"/>
        <v>30</v>
      </c>
      <c r="K96" s="254">
        <f t="shared" si="10"/>
        <v>0</v>
      </c>
      <c r="L96" s="254">
        <f t="shared" si="10"/>
        <v>0</v>
      </c>
      <c r="M96" s="254">
        <f t="shared" si="10"/>
        <v>0</v>
      </c>
      <c r="N96" s="254">
        <f t="shared" si="10"/>
        <v>0</v>
      </c>
      <c r="O96" s="254">
        <f t="shared" si="10"/>
        <v>60</v>
      </c>
      <c r="P96" s="254">
        <f t="shared" si="10"/>
        <v>0</v>
      </c>
      <c r="Q96" s="254">
        <f t="shared" si="10"/>
        <v>0</v>
      </c>
      <c r="R96" s="254">
        <f t="shared" si="10"/>
        <v>0</v>
      </c>
      <c r="S96" s="254">
        <f t="shared" si="10"/>
        <v>0</v>
      </c>
      <c r="T96" s="254">
        <f t="shared" si="10"/>
        <v>0</v>
      </c>
      <c r="U96" s="254">
        <f t="shared" si="10"/>
        <v>0</v>
      </c>
      <c r="V96" s="254">
        <f t="shared" si="10"/>
        <v>0</v>
      </c>
      <c r="W96" s="254">
        <f>SUM(W94:W95)</f>
        <v>0</v>
      </c>
      <c r="X96" s="254">
        <f>SUM(X94:X95)</f>
        <v>3.6</v>
      </c>
      <c r="Y96" s="254">
        <f t="shared" si="10"/>
        <v>0</v>
      </c>
      <c r="Z96" s="254">
        <f t="shared" si="10"/>
        <v>0</v>
      </c>
      <c r="AA96" s="254">
        <f t="shared" si="10"/>
        <v>0</v>
      </c>
    </row>
    <row r="97" spans="1:27" s="154" customFormat="1" ht="15" customHeight="1" thickBot="1" thickTop="1">
      <c r="A97" s="362" t="s">
        <v>220</v>
      </c>
      <c r="B97" s="363"/>
      <c r="C97" s="364"/>
      <c r="D97" s="365">
        <f>D18+D55+D64+D68+D75+D84+D92</f>
        <v>124</v>
      </c>
      <c r="E97" s="366"/>
      <c r="F97" s="367"/>
      <c r="G97" s="365">
        <f aca="true" t="shared" si="11" ref="G97:V97">G18+G55+G64+G68+G75+G84+G92</f>
        <v>1140</v>
      </c>
      <c r="H97" s="365">
        <f t="shared" si="11"/>
        <v>435</v>
      </c>
      <c r="I97" s="365">
        <f t="shared" si="11"/>
        <v>0</v>
      </c>
      <c r="J97" s="365">
        <f t="shared" si="11"/>
        <v>510</v>
      </c>
      <c r="K97" s="365">
        <f t="shared" si="11"/>
        <v>0</v>
      </c>
      <c r="L97" s="365">
        <f t="shared" si="11"/>
        <v>60</v>
      </c>
      <c r="M97" s="365">
        <f t="shared" si="11"/>
        <v>120</v>
      </c>
      <c r="N97" s="365">
        <f t="shared" si="11"/>
        <v>15</v>
      </c>
      <c r="O97" s="365">
        <f t="shared" si="11"/>
        <v>135</v>
      </c>
      <c r="P97" s="365">
        <f t="shared" si="11"/>
        <v>225</v>
      </c>
      <c r="Q97" s="365">
        <f t="shared" si="11"/>
        <v>60</v>
      </c>
      <c r="R97" s="365">
        <f t="shared" si="11"/>
        <v>270</v>
      </c>
      <c r="S97" s="365">
        <f t="shared" si="11"/>
        <v>180</v>
      </c>
      <c r="T97" s="365">
        <f t="shared" si="11"/>
        <v>75</v>
      </c>
      <c r="U97" s="365">
        <f t="shared" si="11"/>
        <v>90</v>
      </c>
      <c r="V97" s="365">
        <f t="shared" si="11"/>
        <v>105</v>
      </c>
      <c r="W97" s="365">
        <f>W18+W55+W64+W68+W75+W84+W92</f>
        <v>94</v>
      </c>
      <c r="X97" s="365">
        <f>X18+X55+X64+X68+X75+X84+X92</f>
        <v>67.60000000000001</v>
      </c>
      <c r="Y97" s="365">
        <f>Y18+Y55+Y64+Y68+Y75+Y84+Y92</f>
        <v>5</v>
      </c>
      <c r="Z97" s="365">
        <f>Z18+Z55+Z64+Z68+Z75+Z84+Z92</f>
        <v>110</v>
      </c>
      <c r="AA97" s="365"/>
    </row>
    <row r="98" spans="1:27" s="373" customFormat="1" ht="15" customHeight="1" thickBot="1" thickTop="1">
      <c r="A98" s="184" t="s">
        <v>221</v>
      </c>
      <c r="B98" s="368"/>
      <c r="C98" s="369"/>
      <c r="D98" s="221">
        <v>120</v>
      </c>
      <c r="E98" s="370"/>
      <c r="F98" s="371"/>
      <c r="G98" s="221">
        <v>1200</v>
      </c>
      <c r="H98" s="221">
        <v>285</v>
      </c>
      <c r="I98" s="221">
        <v>225</v>
      </c>
      <c r="J98" s="221">
        <v>300</v>
      </c>
      <c r="K98" s="221">
        <v>85</v>
      </c>
      <c r="L98" s="221">
        <v>60</v>
      </c>
      <c r="M98" s="221">
        <v>120</v>
      </c>
      <c r="N98" s="221">
        <v>125</v>
      </c>
      <c r="O98" s="372">
        <v>145</v>
      </c>
      <c r="P98" s="372">
        <v>205</v>
      </c>
      <c r="Q98" s="372">
        <v>35</v>
      </c>
      <c r="R98" s="372">
        <v>290</v>
      </c>
      <c r="S98" s="372">
        <v>90</v>
      </c>
      <c r="T98" s="372">
        <v>230</v>
      </c>
      <c r="U98" s="372">
        <v>15</v>
      </c>
      <c r="V98" s="372">
        <v>190</v>
      </c>
      <c r="W98" s="221">
        <f>W18+W31+W35+W47+W49+W51+W53+W57+W58+W59+W66+W75+W84</f>
        <v>102</v>
      </c>
      <c r="X98" s="221">
        <v>64.8</v>
      </c>
      <c r="Y98" s="221">
        <f>Y18+Y31+Y35+Y47+Y49+Y51+Y53+Y57+Y58+Y59+Y66+Y75</f>
        <v>5</v>
      </c>
      <c r="Z98" s="221">
        <f>Z18+Z31+Z35+Z47+Z49+Z51+Z53+Z57+Z58+Z59+Z66+Z75</f>
        <v>91</v>
      </c>
      <c r="AA98" s="187"/>
    </row>
    <row r="99" spans="1:27" ht="12" customHeight="1" thickBot="1" thickTop="1">
      <c r="A99" s="374"/>
      <c r="B99" s="374"/>
      <c r="C99" s="374"/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5"/>
      <c r="P99" s="375"/>
      <c r="Q99" s="375"/>
      <c r="R99" s="375"/>
      <c r="S99" s="375"/>
      <c r="T99" s="375"/>
      <c r="U99" s="375"/>
      <c r="V99" s="375"/>
      <c r="AA99" s="376"/>
    </row>
    <row r="100" spans="1:27" ht="12" customHeight="1" thickBot="1" thickTop="1">
      <c r="A100" s="249"/>
      <c r="B100" s="249"/>
      <c r="C100" s="377"/>
      <c r="D100" s="378"/>
      <c r="E100" s="379"/>
      <c r="F100" s="379"/>
      <c r="G100" s="379"/>
      <c r="H100" s="130"/>
      <c r="I100" s="130"/>
      <c r="J100" s="380" t="s">
        <v>191</v>
      </c>
      <c r="K100" s="380"/>
      <c r="L100" s="380"/>
      <c r="M100" s="380"/>
      <c r="N100" s="381"/>
      <c r="O100" s="382" t="s">
        <v>33</v>
      </c>
      <c r="P100" s="383" t="s">
        <v>192</v>
      </c>
      <c r="Q100" s="382" t="s">
        <v>30</v>
      </c>
      <c r="R100" s="383" t="s">
        <v>193</v>
      </c>
      <c r="S100" s="382" t="s">
        <v>30</v>
      </c>
      <c r="T100" s="383" t="s">
        <v>192</v>
      </c>
      <c r="U100" s="382" t="s">
        <v>194</v>
      </c>
      <c r="V100" s="383" t="s">
        <v>195</v>
      </c>
      <c r="AA100" s="216"/>
    </row>
    <row r="101" spans="1:22" ht="12" customHeight="1" thickBot="1" thickTop="1">
      <c r="A101" s="384"/>
      <c r="B101" s="216"/>
      <c r="C101" s="377"/>
      <c r="D101" s="378"/>
      <c r="E101" s="379"/>
      <c r="F101" s="379"/>
      <c r="G101" s="379"/>
      <c r="H101" s="130"/>
      <c r="I101" s="130"/>
      <c r="J101" s="380" t="s">
        <v>196</v>
      </c>
      <c r="K101" s="380"/>
      <c r="L101" s="380"/>
      <c r="M101" s="380"/>
      <c r="N101" s="381"/>
      <c r="O101" s="382" t="s">
        <v>197</v>
      </c>
      <c r="P101" s="383" t="s">
        <v>198</v>
      </c>
      <c r="Q101" s="385">
        <v>1</v>
      </c>
      <c r="R101" s="383" t="s">
        <v>199</v>
      </c>
      <c r="S101" s="382" t="s">
        <v>31</v>
      </c>
      <c r="T101" s="383" t="s">
        <v>198</v>
      </c>
      <c r="U101" s="382" t="s">
        <v>30</v>
      </c>
      <c r="V101" s="383" t="s">
        <v>200</v>
      </c>
    </row>
    <row r="102" spans="1:27" s="390" customFormat="1" ht="12.75" customHeight="1" thickTop="1">
      <c r="A102" s="386" t="s">
        <v>66</v>
      </c>
      <c r="B102" s="387"/>
      <c r="C102" s="387"/>
      <c r="D102" s="387"/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/>
      <c r="U102" s="387"/>
      <c r="V102" s="387"/>
      <c r="W102" s="388"/>
      <c r="X102" s="388"/>
      <c r="Y102" s="388"/>
      <c r="Z102" s="388"/>
      <c r="AA102" s="389"/>
    </row>
    <row r="103" spans="1:27" s="394" customFormat="1" ht="12.75" customHeight="1" thickBot="1">
      <c r="A103" s="391"/>
      <c r="B103" s="392"/>
      <c r="C103" s="392"/>
      <c r="D103" s="392"/>
      <c r="E103" s="392"/>
      <c r="F103" s="392"/>
      <c r="G103" s="392"/>
      <c r="H103" s="392"/>
      <c r="I103" s="392"/>
      <c r="J103" s="392"/>
      <c r="K103" s="392"/>
      <c r="L103" s="392"/>
      <c r="M103" s="392"/>
      <c r="N103" s="392"/>
      <c r="O103" s="392"/>
      <c r="P103" s="392"/>
      <c r="Q103" s="392"/>
      <c r="R103" s="392"/>
      <c r="S103" s="392"/>
      <c r="T103" s="392"/>
      <c r="U103" s="387"/>
      <c r="V103" s="387"/>
      <c r="W103" s="387"/>
      <c r="X103" s="387"/>
      <c r="Y103" s="387"/>
      <c r="Z103" s="387"/>
      <c r="AA103" s="393"/>
    </row>
    <row r="104" spans="1:27" s="390" customFormat="1" ht="13.5">
      <c r="A104" s="395" t="s">
        <v>19</v>
      </c>
      <c r="B104" s="396"/>
      <c r="C104" s="396"/>
      <c r="D104" s="396"/>
      <c r="E104" s="396"/>
      <c r="F104" s="396"/>
      <c r="G104" s="396"/>
      <c r="H104" s="396"/>
      <c r="I104" s="396"/>
      <c r="J104" s="396"/>
      <c r="K104" s="396"/>
      <c r="L104" s="396"/>
      <c r="M104" s="396"/>
      <c r="N104" s="396"/>
      <c r="O104" s="396"/>
      <c r="P104" s="396"/>
      <c r="Q104" s="396"/>
      <c r="R104" s="396"/>
      <c r="S104" s="396"/>
      <c r="T104" s="396"/>
      <c r="U104" s="397" t="s">
        <v>87</v>
      </c>
      <c r="V104" s="398"/>
      <c r="W104" s="398"/>
      <c r="X104" s="398"/>
      <c r="Y104" s="398"/>
      <c r="Z104" s="398"/>
      <c r="AA104" s="399"/>
    </row>
    <row r="105" spans="1:27" s="216" customFormat="1" ht="14.25" thickBot="1">
      <c r="A105" s="400"/>
      <c r="B105" s="401"/>
      <c r="C105" s="401"/>
      <c r="D105" s="401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2"/>
      <c r="V105" s="403"/>
      <c r="W105" s="403"/>
      <c r="X105" s="403"/>
      <c r="Y105" s="403"/>
      <c r="Z105" s="403"/>
      <c r="AA105" s="404"/>
    </row>
    <row r="106" spans="1:27" ht="25.5" customHeight="1">
      <c r="A106" s="405" t="s">
        <v>75</v>
      </c>
      <c r="B106" s="406"/>
      <c r="C106" s="406"/>
      <c r="D106" s="406"/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7"/>
      <c r="V106" s="407"/>
      <c r="W106" s="408">
        <f>(W97/D97)</f>
        <v>0.7580645161290323</v>
      </c>
      <c r="X106" s="408"/>
      <c r="Y106" s="408"/>
      <c r="Z106" s="408"/>
      <c r="AA106" s="408"/>
    </row>
    <row r="107" spans="1:27" ht="28.5" customHeight="1">
      <c r="A107" s="405" t="s">
        <v>76</v>
      </c>
      <c r="B107" s="406"/>
      <c r="C107" s="406"/>
      <c r="D107" s="406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7"/>
      <c r="V107" s="407"/>
      <c r="W107" s="409">
        <f>W98/D98</f>
        <v>0.85</v>
      </c>
      <c r="X107" s="410"/>
      <c r="Y107" s="410"/>
      <c r="Z107" s="410"/>
      <c r="AA107" s="411"/>
    </row>
    <row r="108" spans="1:27" ht="39.75" customHeight="1">
      <c r="A108" s="405" t="s">
        <v>77</v>
      </c>
      <c r="B108" s="406"/>
      <c r="C108" s="406"/>
      <c r="D108" s="406"/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12">
        <v>0.55</v>
      </c>
      <c r="X108" s="412"/>
      <c r="Y108" s="412"/>
      <c r="Z108" s="412"/>
      <c r="AA108" s="412"/>
    </row>
    <row r="109" spans="1:27" ht="39.75" customHeight="1">
      <c r="A109" s="413" t="s">
        <v>78</v>
      </c>
      <c r="B109" s="414"/>
      <c r="C109" s="414"/>
      <c r="D109" s="414"/>
      <c r="E109" s="414"/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5">
        <v>0.54</v>
      </c>
      <c r="X109" s="416"/>
      <c r="Y109" s="416"/>
      <c r="Z109" s="416"/>
      <c r="AA109" s="417"/>
    </row>
    <row r="110" spans="1:27" ht="41.25" customHeight="1">
      <c r="A110" s="418" t="s">
        <v>79</v>
      </c>
      <c r="B110" s="419"/>
      <c r="C110" s="419"/>
      <c r="D110" s="419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20"/>
      <c r="W110" s="421">
        <f>Z97/D97</f>
        <v>0.8870967741935484</v>
      </c>
      <c r="X110" s="422"/>
      <c r="Y110" s="422"/>
      <c r="Z110" s="422"/>
      <c r="AA110" s="423"/>
    </row>
    <row r="111" spans="1:27" ht="42.75" customHeight="1">
      <c r="A111" s="418" t="s">
        <v>80</v>
      </c>
      <c r="B111" s="419"/>
      <c r="C111" s="419"/>
      <c r="D111" s="419"/>
      <c r="E111" s="419"/>
      <c r="F111" s="419"/>
      <c r="G111" s="419"/>
      <c r="H111" s="419"/>
      <c r="I111" s="419"/>
      <c r="J111" s="419"/>
      <c r="K111" s="419"/>
      <c r="L111" s="419"/>
      <c r="M111" s="419"/>
      <c r="N111" s="419"/>
      <c r="O111" s="419"/>
      <c r="P111" s="419"/>
      <c r="Q111" s="419"/>
      <c r="R111" s="419"/>
      <c r="S111" s="419"/>
      <c r="T111" s="419"/>
      <c r="U111" s="419"/>
      <c r="V111" s="420"/>
      <c r="W111" s="421">
        <f>Z98/D98</f>
        <v>0.7583333333333333</v>
      </c>
      <c r="X111" s="422"/>
      <c r="Y111" s="422"/>
      <c r="Z111" s="422"/>
      <c r="AA111" s="423"/>
    </row>
    <row r="112" ht="17.25" customHeight="1">
      <c r="G112" s="137"/>
    </row>
    <row r="113" ht="17.25" customHeight="1">
      <c r="G113" s="137"/>
    </row>
    <row r="114" spans="7:26" ht="17.25" customHeight="1">
      <c r="G114" s="137"/>
      <c r="Z114" s="425"/>
    </row>
    <row r="115" ht="17.25" customHeight="1">
      <c r="G115" s="137"/>
    </row>
    <row r="116" ht="17.25" customHeight="1">
      <c r="G116" s="137"/>
    </row>
    <row r="117" ht="17.25" customHeight="1">
      <c r="G117" s="137"/>
    </row>
    <row r="118" ht="17.25" customHeight="1">
      <c r="G118" s="137"/>
    </row>
    <row r="119" ht="17.25" customHeight="1">
      <c r="G119" s="137"/>
    </row>
    <row r="120" ht="17.25" customHeight="1">
      <c r="G120" s="137"/>
    </row>
    <row r="121" ht="17.25" customHeight="1">
      <c r="G121" s="137"/>
    </row>
    <row r="122" ht="17.25" customHeight="1">
      <c r="G122" s="137"/>
    </row>
    <row r="123" ht="17.25" customHeight="1">
      <c r="G123" s="137"/>
    </row>
    <row r="124" ht="17.25" customHeight="1">
      <c r="G124" s="137"/>
    </row>
    <row r="125" ht="17.25" customHeight="1">
      <c r="G125" s="137"/>
    </row>
    <row r="126" ht="17.25" customHeight="1">
      <c r="G126" s="137"/>
    </row>
    <row r="127" ht="17.25" customHeight="1">
      <c r="G127" s="137"/>
    </row>
    <row r="128" ht="17.25" customHeight="1">
      <c r="G128" s="137"/>
    </row>
    <row r="129" ht="17.25" customHeight="1">
      <c r="G129" s="137"/>
    </row>
    <row r="130" ht="17.25" customHeight="1">
      <c r="G130" s="137"/>
    </row>
    <row r="131" ht="17.25" customHeight="1">
      <c r="G131" s="137"/>
    </row>
    <row r="132" ht="17.25" customHeight="1">
      <c r="G132" s="137"/>
    </row>
    <row r="133" ht="17.25" customHeight="1">
      <c r="G133" s="137"/>
    </row>
    <row r="134" ht="17.25" customHeight="1">
      <c r="G134" s="137"/>
    </row>
    <row r="135" ht="17.25" customHeight="1">
      <c r="G135" s="137"/>
    </row>
    <row r="136" ht="17.25" customHeight="1">
      <c r="G136" s="137"/>
    </row>
    <row r="137" ht="17.25" customHeight="1">
      <c r="G137" s="137"/>
    </row>
    <row r="138" ht="17.25" customHeight="1">
      <c r="G138" s="137"/>
    </row>
    <row r="139" ht="17.25" customHeight="1">
      <c r="G139" s="137"/>
    </row>
    <row r="140" ht="17.25" customHeight="1">
      <c r="G140" s="137"/>
    </row>
    <row r="141" ht="17.25" customHeight="1">
      <c r="G141" s="137"/>
    </row>
    <row r="142" ht="17.25" customHeight="1">
      <c r="G142" s="137"/>
    </row>
    <row r="143" ht="17.25" customHeight="1">
      <c r="G143" s="137"/>
    </row>
    <row r="144" ht="17.25" customHeight="1">
      <c r="G144" s="137"/>
    </row>
    <row r="145" ht="17.25" customHeight="1">
      <c r="G145" s="137"/>
    </row>
    <row r="146" ht="17.25" customHeight="1">
      <c r="G146" s="137"/>
    </row>
    <row r="147" ht="17.25" customHeight="1">
      <c r="G147" s="137"/>
    </row>
    <row r="148" ht="17.25" customHeight="1">
      <c r="G148" s="137"/>
    </row>
    <row r="149" ht="17.25" customHeight="1">
      <c r="G149" s="137"/>
    </row>
    <row r="150" ht="17.25" customHeight="1">
      <c r="G150" s="137"/>
    </row>
    <row r="151" ht="17.25" customHeight="1">
      <c r="G151" s="137"/>
    </row>
    <row r="152" ht="17.25" customHeight="1">
      <c r="G152" s="137"/>
    </row>
    <row r="153" ht="17.25" customHeight="1">
      <c r="G153" s="137"/>
    </row>
    <row r="154" ht="17.25" customHeight="1">
      <c r="G154" s="137"/>
    </row>
    <row r="155" ht="17.25" customHeight="1">
      <c r="G155" s="137"/>
    </row>
    <row r="156" ht="17.25" customHeight="1">
      <c r="G156" s="137"/>
    </row>
    <row r="157" ht="17.25" customHeight="1">
      <c r="G157" s="137"/>
    </row>
    <row r="158" ht="17.25" customHeight="1">
      <c r="G158" s="137"/>
    </row>
    <row r="159" ht="17.25" customHeight="1">
      <c r="G159" s="137"/>
    </row>
    <row r="160" ht="17.25" customHeight="1">
      <c r="G160" s="137"/>
    </row>
    <row r="161" ht="17.25" customHeight="1">
      <c r="G161" s="137"/>
    </row>
    <row r="162" ht="17.25" customHeight="1">
      <c r="G162" s="137"/>
    </row>
    <row r="163" ht="17.25" customHeight="1">
      <c r="G163" s="137"/>
    </row>
    <row r="164" ht="17.25" customHeight="1">
      <c r="G164" s="137"/>
    </row>
    <row r="165" ht="17.25" customHeight="1">
      <c r="G165" s="137"/>
    </row>
    <row r="166" ht="17.25" customHeight="1">
      <c r="G166" s="137"/>
    </row>
    <row r="167" ht="17.25" customHeight="1">
      <c r="G167" s="137"/>
    </row>
    <row r="168" ht="13.5">
      <c r="G168" s="137"/>
    </row>
    <row r="169" ht="13.5">
      <c r="G169" s="137"/>
    </row>
    <row r="170" ht="13.5">
      <c r="G170" s="137"/>
    </row>
    <row r="171" ht="13.5">
      <c r="G171" s="137"/>
    </row>
    <row r="172" ht="13.5">
      <c r="G172" s="137"/>
    </row>
    <row r="173" ht="13.5">
      <c r="G173" s="137"/>
    </row>
    <row r="174" ht="13.5">
      <c r="G174" s="137"/>
    </row>
    <row r="175" ht="13.5">
      <c r="G175" s="137"/>
    </row>
    <row r="176" ht="13.5">
      <c r="G176" s="137"/>
    </row>
    <row r="177" ht="13.5">
      <c r="G177" s="137"/>
    </row>
    <row r="178" ht="13.5">
      <c r="G178" s="137"/>
    </row>
    <row r="179" ht="13.5">
      <c r="G179" s="137"/>
    </row>
    <row r="180" ht="13.5">
      <c r="G180" s="137"/>
    </row>
    <row r="181" ht="13.5">
      <c r="G181" s="137"/>
    </row>
    <row r="182" ht="13.5">
      <c r="G182" s="137"/>
    </row>
    <row r="183" ht="13.5">
      <c r="G183" s="137"/>
    </row>
    <row r="184" ht="13.5">
      <c r="G184" s="137"/>
    </row>
    <row r="185" ht="13.5">
      <c r="G185" s="137"/>
    </row>
    <row r="186" ht="13.5">
      <c r="G186" s="137"/>
    </row>
    <row r="187" ht="13.5">
      <c r="G187" s="137"/>
    </row>
    <row r="188" ht="13.5">
      <c r="G188" s="137"/>
    </row>
    <row r="189" ht="13.5">
      <c r="G189" s="137"/>
    </row>
    <row r="190" ht="13.5">
      <c r="G190" s="137"/>
    </row>
    <row r="191" ht="13.5">
      <c r="G191" s="137"/>
    </row>
    <row r="192" ht="13.5">
      <c r="G192" s="137"/>
    </row>
    <row r="193" ht="13.5">
      <c r="G193" s="137"/>
    </row>
    <row r="194" ht="13.5">
      <c r="G194" s="137"/>
    </row>
    <row r="195" ht="13.5">
      <c r="G195" s="137"/>
    </row>
    <row r="196" ht="13.5">
      <c r="G196" s="137"/>
    </row>
    <row r="197" ht="13.5">
      <c r="G197" s="137"/>
    </row>
    <row r="198" ht="13.5">
      <c r="G198" s="137"/>
    </row>
    <row r="199" ht="13.5">
      <c r="G199" s="137"/>
    </row>
    <row r="200" ht="13.5">
      <c r="G200" s="137"/>
    </row>
    <row r="201" ht="13.5">
      <c r="G201" s="137"/>
    </row>
    <row r="202" ht="13.5">
      <c r="G202" s="137"/>
    </row>
    <row r="203" ht="13.5">
      <c r="G203" s="137"/>
    </row>
    <row r="204" ht="13.5">
      <c r="G204" s="137"/>
    </row>
    <row r="205" ht="13.5">
      <c r="G205" s="137"/>
    </row>
    <row r="206" ht="13.5">
      <c r="G206" s="137"/>
    </row>
    <row r="207" ht="13.5">
      <c r="G207" s="137"/>
    </row>
    <row r="208" ht="13.5">
      <c r="G208" s="137"/>
    </row>
    <row r="209" ht="13.5">
      <c r="G209" s="137"/>
    </row>
    <row r="210" ht="13.5">
      <c r="G210" s="137"/>
    </row>
    <row r="211" ht="13.5">
      <c r="G211" s="137"/>
    </row>
    <row r="212" ht="13.5">
      <c r="G212" s="137"/>
    </row>
    <row r="213" ht="13.5">
      <c r="G213" s="137"/>
    </row>
    <row r="214" ht="13.5">
      <c r="G214" s="137"/>
    </row>
    <row r="215" ht="13.5">
      <c r="G215" s="137"/>
    </row>
    <row r="216" ht="13.5">
      <c r="G216" s="137"/>
    </row>
    <row r="217" ht="13.5">
      <c r="G217" s="137"/>
    </row>
    <row r="218" ht="13.5">
      <c r="G218" s="137"/>
    </row>
    <row r="219" ht="13.5">
      <c r="G219" s="137"/>
    </row>
    <row r="220" ht="13.5">
      <c r="G220" s="137"/>
    </row>
    <row r="221" ht="13.5">
      <c r="G221" s="137"/>
    </row>
    <row r="222" ht="13.5">
      <c r="G222" s="137"/>
    </row>
    <row r="223" ht="13.5">
      <c r="G223" s="137"/>
    </row>
    <row r="224" ht="13.5">
      <c r="G224" s="137"/>
    </row>
    <row r="225" ht="13.5">
      <c r="G225" s="137"/>
    </row>
    <row r="226" ht="13.5">
      <c r="G226" s="137"/>
    </row>
    <row r="227" ht="13.5">
      <c r="G227" s="137"/>
    </row>
    <row r="228" ht="13.5">
      <c r="G228" s="137"/>
    </row>
    <row r="229" ht="13.5">
      <c r="G229" s="137"/>
    </row>
    <row r="230" ht="13.5">
      <c r="G230" s="137"/>
    </row>
    <row r="231" ht="13.5">
      <c r="G231" s="137"/>
    </row>
    <row r="232" ht="13.5">
      <c r="G232" s="137"/>
    </row>
    <row r="233" ht="13.5">
      <c r="G233" s="137"/>
    </row>
    <row r="234" ht="13.5">
      <c r="G234" s="137"/>
    </row>
    <row r="235" ht="13.5">
      <c r="G235" s="137"/>
    </row>
    <row r="236" ht="13.5">
      <c r="G236" s="137"/>
    </row>
    <row r="237" ht="13.5">
      <c r="G237" s="137"/>
    </row>
    <row r="238" ht="13.5">
      <c r="G238" s="137"/>
    </row>
    <row r="239" ht="13.5">
      <c r="G239" s="137"/>
    </row>
    <row r="240" ht="13.5">
      <c r="G240" s="137"/>
    </row>
    <row r="241" ht="13.5">
      <c r="G241" s="137"/>
    </row>
    <row r="242" ht="13.5">
      <c r="G242" s="137"/>
    </row>
    <row r="243" ht="13.5">
      <c r="G243" s="137"/>
    </row>
    <row r="244" ht="13.5">
      <c r="G244" s="137"/>
    </row>
    <row r="245" ht="13.5">
      <c r="G245" s="137"/>
    </row>
    <row r="246" ht="13.5">
      <c r="G246" s="137"/>
    </row>
    <row r="247" ht="13.5">
      <c r="G247" s="137"/>
    </row>
    <row r="248" ht="13.5">
      <c r="G248" s="137"/>
    </row>
    <row r="249" ht="13.5">
      <c r="G249" s="137"/>
    </row>
    <row r="250" ht="13.5">
      <c r="G250" s="137"/>
    </row>
    <row r="251" ht="13.5">
      <c r="G251" s="137"/>
    </row>
    <row r="252" ht="13.5">
      <c r="G252" s="137"/>
    </row>
    <row r="253" ht="13.5">
      <c r="G253" s="137"/>
    </row>
    <row r="254" ht="13.5">
      <c r="G254" s="137"/>
    </row>
    <row r="255" ht="13.5">
      <c r="G255" s="137"/>
    </row>
    <row r="256" ht="13.5">
      <c r="G256" s="137"/>
    </row>
    <row r="257" ht="13.5">
      <c r="G257" s="137"/>
    </row>
    <row r="258" ht="13.5">
      <c r="G258" s="137"/>
    </row>
    <row r="259" ht="13.5">
      <c r="G259" s="137"/>
    </row>
    <row r="260" ht="13.5">
      <c r="G260" s="137"/>
    </row>
    <row r="261" ht="13.5">
      <c r="G261" s="137"/>
    </row>
    <row r="262" ht="13.5">
      <c r="G262" s="137"/>
    </row>
    <row r="263" ht="13.5">
      <c r="G263" s="137"/>
    </row>
    <row r="264" ht="13.5">
      <c r="G264" s="137"/>
    </row>
    <row r="265" ht="13.5">
      <c r="G265" s="137"/>
    </row>
  </sheetData>
  <sheetProtection/>
  <mergeCells count="56">
    <mergeCell ref="W106:AA106"/>
    <mergeCell ref="W3:AA4"/>
    <mergeCell ref="A7:AA7"/>
    <mergeCell ref="A98:B98"/>
    <mergeCell ref="AC5:AH6"/>
    <mergeCell ref="D2:H2"/>
    <mergeCell ref="A3:F4"/>
    <mergeCell ref="A104:T105"/>
    <mergeCell ref="A108:V108"/>
    <mergeCell ref="A106:V106"/>
    <mergeCell ref="A31:B31"/>
    <mergeCell ref="S3:V3"/>
    <mergeCell ref="A2:B2"/>
    <mergeCell ref="A102:AA103"/>
    <mergeCell ref="E98:F98"/>
    <mergeCell ref="A64:B64"/>
    <mergeCell ref="A19:AA19"/>
    <mergeCell ref="A32:AA32"/>
    <mergeCell ref="A18:B18"/>
    <mergeCell ref="A35:B35"/>
    <mergeCell ref="W108:AA108"/>
    <mergeCell ref="A107:V107"/>
    <mergeCell ref="A1:I1"/>
    <mergeCell ref="G3:N4"/>
    <mergeCell ref="O3:R3"/>
    <mergeCell ref="A65:AA65"/>
    <mergeCell ref="A75:B75"/>
    <mergeCell ref="A69:AA69"/>
    <mergeCell ref="A56:AA56"/>
    <mergeCell ref="A55:B55"/>
    <mergeCell ref="A96:B96"/>
    <mergeCell ref="A111:V111"/>
    <mergeCell ref="W110:AA110"/>
    <mergeCell ref="W111:AA111"/>
    <mergeCell ref="W107:AA107"/>
    <mergeCell ref="U104:AA105"/>
    <mergeCell ref="W109:AA109"/>
    <mergeCell ref="A109:V109"/>
    <mergeCell ref="A110:V110"/>
    <mergeCell ref="A47:B47"/>
    <mergeCell ref="A99:N99"/>
    <mergeCell ref="A92:B92"/>
    <mergeCell ref="A68:B68"/>
    <mergeCell ref="A93:AA93"/>
    <mergeCell ref="A48:AA48"/>
    <mergeCell ref="E97:F97"/>
    <mergeCell ref="A84:B84"/>
    <mergeCell ref="E101:G101"/>
    <mergeCell ref="J101:N101"/>
    <mergeCell ref="E100:G100"/>
    <mergeCell ref="J100:N100"/>
    <mergeCell ref="A36:AA36"/>
    <mergeCell ref="A85:AA85"/>
    <mergeCell ref="B57:B63"/>
    <mergeCell ref="A76:AA76"/>
    <mergeCell ref="A77:AA77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1" r:id="rId3"/>
  <headerFooter differentFirst="1" scaleWithDoc="0" alignWithMargins="0">
    <oddHeader>&amp;C
</oddHeader>
  </headerFooter>
  <rowBreaks count="2" manualBreakCount="2">
    <brk id="36" max="26" man="1"/>
    <brk id="75" max="2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4" sqref="A4:R10"/>
    </sheetView>
  </sheetViews>
  <sheetFormatPr defaultColWidth="9.00390625" defaultRowHeight="12.75"/>
  <cols>
    <col min="1" max="1" width="8.375" style="0" customWidth="1"/>
    <col min="2" max="2" width="44.125" style="0" customWidth="1"/>
    <col min="3" max="3" width="6.50390625" style="0" customWidth="1"/>
    <col min="4" max="4" width="6.375" style="0" customWidth="1"/>
    <col min="5" max="5" width="6.00390625" style="0" customWidth="1"/>
    <col min="6" max="6" width="7.75390625" style="0" customWidth="1"/>
    <col min="7" max="7" width="6.375" style="0" customWidth="1"/>
    <col min="8" max="8" width="5.50390625" style="0" customWidth="1"/>
    <col min="9" max="9" width="4.75390625" style="0" customWidth="1"/>
    <col min="10" max="10" width="6.625" style="0" customWidth="1"/>
    <col min="11" max="12" width="5.75390625" style="0" customWidth="1"/>
    <col min="13" max="13" width="7.50390625" style="0" customWidth="1"/>
    <col min="14" max="14" width="8.00390625" style="0" customWidth="1"/>
    <col min="15" max="15" width="6.125" style="0" customWidth="1"/>
    <col min="16" max="16" width="5.125" style="0" customWidth="1"/>
    <col min="17" max="17" width="5.50390625" style="0" customWidth="1"/>
    <col min="18" max="18" width="6.75390625" style="0" customWidth="1"/>
    <col min="19" max="16384" width="11.50390625" style="0" customWidth="1"/>
  </cols>
  <sheetData>
    <row r="1" spans="1:18" ht="139.5" thickBot="1" thickTop="1">
      <c r="A1" s="1" t="s">
        <v>7</v>
      </c>
      <c r="B1" s="2" t="s">
        <v>12</v>
      </c>
      <c r="C1" s="3" t="s">
        <v>22</v>
      </c>
      <c r="D1" s="4" t="s">
        <v>10</v>
      </c>
      <c r="E1" s="4" t="s">
        <v>15</v>
      </c>
      <c r="F1" s="4" t="s">
        <v>16</v>
      </c>
      <c r="G1" s="5" t="s">
        <v>8</v>
      </c>
      <c r="H1" s="5" t="s">
        <v>89</v>
      </c>
      <c r="I1" s="5" t="s">
        <v>90</v>
      </c>
      <c r="J1" s="5" t="s">
        <v>91</v>
      </c>
      <c r="K1" s="5" t="s">
        <v>92</v>
      </c>
      <c r="L1" s="5" t="s">
        <v>93</v>
      </c>
      <c r="M1" s="12" t="s">
        <v>94</v>
      </c>
      <c r="N1" s="4" t="s">
        <v>95</v>
      </c>
      <c r="O1" s="5" t="s">
        <v>9</v>
      </c>
      <c r="P1" s="5" t="s">
        <v>11</v>
      </c>
      <c r="Q1" s="5" t="s">
        <v>9</v>
      </c>
      <c r="R1" s="5" t="s">
        <v>11</v>
      </c>
    </row>
    <row r="2" spans="1:18" ht="14.25" thickTop="1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4">
        <v>15</v>
      </c>
      <c r="P2" s="15">
        <v>16</v>
      </c>
      <c r="Q2" s="14">
        <v>17</v>
      </c>
      <c r="R2" s="15">
        <v>18</v>
      </c>
    </row>
    <row r="3" spans="1:18" ht="13.5">
      <c r="A3" s="67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  <row r="4" spans="1:18" ht="15">
      <c r="A4" s="16">
        <v>1</v>
      </c>
      <c r="B4" s="17" t="s">
        <v>124</v>
      </c>
      <c r="C4" s="18"/>
      <c r="D4" s="19"/>
      <c r="E4" s="20"/>
      <c r="F4" s="21"/>
      <c r="G4" s="22">
        <v>30</v>
      </c>
      <c r="H4" s="23">
        <v>30</v>
      </c>
      <c r="I4" s="24"/>
      <c r="J4" s="25"/>
      <c r="K4" s="16"/>
      <c r="L4" s="16"/>
      <c r="M4" s="16"/>
      <c r="N4" s="16"/>
      <c r="O4" s="8">
        <v>30</v>
      </c>
      <c r="P4" s="9"/>
      <c r="Q4" s="8"/>
      <c r="R4" s="9"/>
    </row>
    <row r="5" spans="1:18" ht="15">
      <c r="A5" s="26">
        <v>2</v>
      </c>
      <c r="B5" s="27" t="s">
        <v>121</v>
      </c>
      <c r="C5" s="28"/>
      <c r="D5" s="29"/>
      <c r="E5" s="30"/>
      <c r="F5" s="31"/>
      <c r="G5" s="32">
        <v>30</v>
      </c>
      <c r="H5" s="33"/>
      <c r="I5" s="34"/>
      <c r="J5" s="35">
        <v>30</v>
      </c>
      <c r="K5" s="26"/>
      <c r="L5" s="26"/>
      <c r="M5" s="26"/>
      <c r="N5" s="26"/>
      <c r="O5" s="8"/>
      <c r="P5" s="9">
        <v>30</v>
      </c>
      <c r="Q5" s="8"/>
      <c r="R5" s="9"/>
    </row>
    <row r="6" spans="1:18" ht="15">
      <c r="A6" s="16">
        <v>3</v>
      </c>
      <c r="B6" s="27" t="s">
        <v>122</v>
      </c>
      <c r="C6" s="36"/>
      <c r="D6" s="29"/>
      <c r="E6" s="30"/>
      <c r="F6" s="31"/>
      <c r="G6" s="32">
        <v>15</v>
      </c>
      <c r="H6" s="33"/>
      <c r="I6" s="34"/>
      <c r="J6" s="35">
        <v>15</v>
      </c>
      <c r="K6" s="26"/>
      <c r="L6" s="26"/>
      <c r="M6" s="26"/>
      <c r="N6" s="26"/>
      <c r="O6" s="8"/>
      <c r="P6" s="9">
        <v>15</v>
      </c>
      <c r="Q6" s="8"/>
      <c r="R6" s="9"/>
    </row>
    <row r="7" spans="1:18" ht="15">
      <c r="A7" s="37">
        <v>4</v>
      </c>
      <c r="B7" s="27" t="s">
        <v>106</v>
      </c>
      <c r="C7" s="28"/>
      <c r="D7" s="29"/>
      <c r="E7" s="30"/>
      <c r="F7" s="31"/>
      <c r="G7" s="32">
        <v>30</v>
      </c>
      <c r="H7" s="33"/>
      <c r="I7" s="34"/>
      <c r="J7" s="35">
        <v>30</v>
      </c>
      <c r="K7" s="26"/>
      <c r="L7" s="26"/>
      <c r="M7" s="26"/>
      <c r="N7" s="26"/>
      <c r="O7" s="8"/>
      <c r="P7" s="9"/>
      <c r="Q7" s="8"/>
      <c r="R7" s="9">
        <v>30</v>
      </c>
    </row>
    <row r="8" spans="1:18" ht="15">
      <c r="A8" s="37">
        <v>5</v>
      </c>
      <c r="B8" s="38" t="s">
        <v>107</v>
      </c>
      <c r="C8" s="28"/>
      <c r="D8" s="29"/>
      <c r="E8" s="30"/>
      <c r="F8" s="31"/>
      <c r="G8" s="32">
        <v>30</v>
      </c>
      <c r="H8" s="33"/>
      <c r="I8" s="34"/>
      <c r="J8" s="35">
        <v>30</v>
      </c>
      <c r="K8" s="26"/>
      <c r="L8" s="26"/>
      <c r="M8" s="26"/>
      <c r="N8" s="26"/>
      <c r="O8" s="8"/>
      <c r="P8" s="9"/>
      <c r="Q8" s="8"/>
      <c r="R8" s="9">
        <v>30</v>
      </c>
    </row>
    <row r="9" spans="1:18" ht="15.75" thickBot="1">
      <c r="A9" s="37">
        <v>6</v>
      </c>
      <c r="B9" s="39" t="s">
        <v>119</v>
      </c>
      <c r="C9" s="36"/>
      <c r="D9" s="40"/>
      <c r="E9" s="41"/>
      <c r="F9" s="42"/>
      <c r="G9" s="32">
        <v>15</v>
      </c>
      <c r="H9" s="33"/>
      <c r="I9" s="34"/>
      <c r="J9" s="35">
        <v>15</v>
      </c>
      <c r="K9" s="43"/>
      <c r="L9" s="43"/>
      <c r="M9" s="43"/>
      <c r="N9" s="43"/>
      <c r="O9" s="6"/>
      <c r="P9" s="7"/>
      <c r="Q9" s="6"/>
      <c r="R9" s="7">
        <v>15</v>
      </c>
    </row>
    <row r="10" spans="1:18" ht="16.5" thickBot="1" thickTop="1">
      <c r="A10" s="44" t="s">
        <v>104</v>
      </c>
      <c r="B10" s="45"/>
      <c r="C10" s="45"/>
      <c r="D10" s="46"/>
      <c r="E10" s="45"/>
      <c r="F10" s="45"/>
      <c r="G10" s="46">
        <v>150</v>
      </c>
      <c r="H10" s="46">
        <v>30</v>
      </c>
      <c r="I10" s="46"/>
      <c r="J10" s="46">
        <v>120</v>
      </c>
      <c r="K10" s="46"/>
      <c r="L10" s="46"/>
      <c r="M10" s="46"/>
      <c r="N10" s="46"/>
      <c r="O10" s="47">
        <f>SUM(O4:O9)</f>
        <v>30</v>
      </c>
      <c r="P10" s="48">
        <f>SUM(P4:P9)</f>
        <v>45</v>
      </c>
      <c r="Q10" s="47">
        <f>SUM(Q4:Q9)</f>
        <v>0</v>
      </c>
      <c r="R10" s="48">
        <f>SUM(R4:R9)</f>
        <v>75</v>
      </c>
    </row>
    <row r="11" spans="1:18" ht="16.5" thickBot="1" thickTop="1">
      <c r="A11" s="70" t="s">
        <v>109</v>
      </c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18" ht="15.75" thickTop="1">
      <c r="A12" s="49">
        <v>1</v>
      </c>
      <c r="B12" s="50" t="s">
        <v>105</v>
      </c>
      <c r="C12" s="51"/>
      <c r="D12" s="19"/>
      <c r="E12" s="20"/>
      <c r="F12" s="21"/>
      <c r="G12" s="22">
        <v>30</v>
      </c>
      <c r="H12" s="23">
        <v>30</v>
      </c>
      <c r="I12" s="24"/>
      <c r="J12" s="25"/>
      <c r="K12" s="16"/>
      <c r="L12" s="16"/>
      <c r="M12" s="16"/>
      <c r="N12" s="16"/>
      <c r="O12" s="8">
        <v>30</v>
      </c>
      <c r="P12" s="9"/>
      <c r="Q12" s="8"/>
      <c r="R12" s="9"/>
    </row>
    <row r="13" spans="1:18" ht="15">
      <c r="A13" s="52">
        <v>2</v>
      </c>
      <c r="B13" s="50" t="s">
        <v>81</v>
      </c>
      <c r="C13" s="53"/>
      <c r="D13" s="29"/>
      <c r="E13" s="30"/>
      <c r="F13" s="31"/>
      <c r="G13" s="32">
        <v>30</v>
      </c>
      <c r="H13" s="33"/>
      <c r="I13" s="34"/>
      <c r="J13" s="35">
        <v>30</v>
      </c>
      <c r="K13" s="26"/>
      <c r="L13" s="26"/>
      <c r="M13" s="26"/>
      <c r="N13" s="26"/>
      <c r="O13" s="8"/>
      <c r="P13" s="9">
        <v>30</v>
      </c>
      <c r="Q13" s="8"/>
      <c r="R13" s="9"/>
    </row>
    <row r="14" spans="1:18" ht="15">
      <c r="A14" s="49">
        <v>3</v>
      </c>
      <c r="B14" s="54" t="s">
        <v>85</v>
      </c>
      <c r="C14" s="55"/>
      <c r="D14" s="29"/>
      <c r="E14" s="30"/>
      <c r="F14" s="31"/>
      <c r="G14" s="32">
        <v>15</v>
      </c>
      <c r="H14" s="33"/>
      <c r="I14" s="34"/>
      <c r="J14" s="35">
        <v>15</v>
      </c>
      <c r="K14" s="26"/>
      <c r="L14" s="26"/>
      <c r="M14" s="26"/>
      <c r="N14" s="26"/>
      <c r="O14" s="8"/>
      <c r="P14" s="9">
        <v>15</v>
      </c>
      <c r="Q14" s="8"/>
      <c r="R14" s="9"/>
    </row>
    <row r="15" spans="1:18" ht="15">
      <c r="A15" s="56">
        <v>4</v>
      </c>
      <c r="B15" s="57" t="s">
        <v>127</v>
      </c>
      <c r="C15" s="53"/>
      <c r="D15" s="29"/>
      <c r="E15" s="30"/>
      <c r="F15" s="31"/>
      <c r="G15" s="32">
        <v>30</v>
      </c>
      <c r="H15" s="33"/>
      <c r="I15" s="34"/>
      <c r="J15" s="35">
        <v>30</v>
      </c>
      <c r="K15" s="26"/>
      <c r="L15" s="26"/>
      <c r="M15" s="26"/>
      <c r="N15" s="26"/>
      <c r="O15" s="8"/>
      <c r="P15" s="9"/>
      <c r="Q15" s="8"/>
      <c r="R15" s="9">
        <v>30</v>
      </c>
    </row>
    <row r="16" spans="1:18" ht="15">
      <c r="A16" s="56">
        <v>5</v>
      </c>
      <c r="B16" s="50" t="s">
        <v>110</v>
      </c>
      <c r="C16" s="53"/>
      <c r="D16" s="29"/>
      <c r="E16" s="30"/>
      <c r="F16" s="31"/>
      <c r="G16" s="32">
        <v>30</v>
      </c>
      <c r="H16" s="33"/>
      <c r="I16" s="34"/>
      <c r="J16" s="35">
        <v>30</v>
      </c>
      <c r="K16" s="26"/>
      <c r="L16" s="26"/>
      <c r="M16" s="26"/>
      <c r="N16" s="26"/>
      <c r="O16" s="8"/>
      <c r="P16" s="9"/>
      <c r="Q16" s="8"/>
      <c r="R16" s="9">
        <v>30</v>
      </c>
    </row>
    <row r="17" spans="1:18" ht="15.75" thickBot="1">
      <c r="A17" s="56">
        <v>6</v>
      </c>
      <c r="B17" s="50" t="s">
        <v>103</v>
      </c>
      <c r="C17" s="55"/>
      <c r="D17" s="40"/>
      <c r="E17" s="41"/>
      <c r="F17" s="42"/>
      <c r="G17" s="32">
        <v>15</v>
      </c>
      <c r="H17" s="33"/>
      <c r="I17" s="34"/>
      <c r="J17" s="35"/>
      <c r="K17" s="43"/>
      <c r="L17" s="43"/>
      <c r="M17" s="43"/>
      <c r="N17" s="43">
        <v>15</v>
      </c>
      <c r="O17" s="6"/>
      <c r="P17" s="7"/>
      <c r="Q17" s="6"/>
      <c r="R17" s="7">
        <v>15</v>
      </c>
    </row>
    <row r="18" spans="1:18" ht="16.5" thickBot="1" thickTop="1">
      <c r="A18" s="44" t="s">
        <v>104</v>
      </c>
      <c r="B18" s="58"/>
      <c r="C18" s="45"/>
      <c r="D18" s="46"/>
      <c r="E18" s="45"/>
      <c r="F18" s="45"/>
      <c r="G18" s="46">
        <v>150</v>
      </c>
      <c r="H18" s="46">
        <v>30</v>
      </c>
      <c r="I18" s="46"/>
      <c r="J18" s="46">
        <v>105</v>
      </c>
      <c r="K18" s="46"/>
      <c r="L18" s="46"/>
      <c r="M18" s="46"/>
      <c r="N18" s="46">
        <v>15</v>
      </c>
      <c r="O18" s="47">
        <f>SUM(O12:O17)</f>
        <v>30</v>
      </c>
      <c r="P18" s="48">
        <f>SUM(P12:P17)</f>
        <v>45</v>
      </c>
      <c r="Q18" s="47">
        <f>SUM(Q12:Q17)</f>
        <v>0</v>
      </c>
      <c r="R18" s="48">
        <f>SUM(R12:R17)</f>
        <v>75</v>
      </c>
    </row>
    <row r="19" spans="1:18" ht="16.5" thickBot="1" thickTop="1">
      <c r="A19" s="70" t="s">
        <v>111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spans="1:18" ht="15.75" thickTop="1">
      <c r="A20" s="16">
        <v>1</v>
      </c>
      <c r="B20" s="59" t="s">
        <v>37</v>
      </c>
      <c r="C20" s="18"/>
      <c r="D20" s="19"/>
      <c r="E20" s="20"/>
      <c r="F20" s="21"/>
      <c r="G20" s="22">
        <v>30</v>
      </c>
      <c r="H20" s="23">
        <v>30</v>
      </c>
      <c r="I20" s="24"/>
      <c r="J20" s="25"/>
      <c r="K20" s="16"/>
      <c r="L20" s="16"/>
      <c r="M20" s="16"/>
      <c r="N20" s="16"/>
      <c r="O20" s="8">
        <v>30</v>
      </c>
      <c r="P20" s="9"/>
      <c r="Q20" s="8"/>
      <c r="R20" s="9"/>
    </row>
    <row r="21" spans="1:18" ht="15">
      <c r="A21" s="26">
        <v>2</v>
      </c>
      <c r="B21" s="60" t="s">
        <v>38</v>
      </c>
      <c r="C21" s="28"/>
      <c r="D21" s="29"/>
      <c r="E21" s="30"/>
      <c r="F21" s="31"/>
      <c r="G21" s="32">
        <v>30</v>
      </c>
      <c r="H21" s="33"/>
      <c r="I21" s="34"/>
      <c r="J21" s="35">
        <v>30</v>
      </c>
      <c r="K21" s="26"/>
      <c r="L21" s="26"/>
      <c r="M21" s="26"/>
      <c r="N21" s="26"/>
      <c r="O21" s="8"/>
      <c r="P21" s="9">
        <v>30</v>
      </c>
      <c r="Q21" s="8"/>
      <c r="R21" s="9"/>
    </row>
    <row r="22" spans="1:18" ht="15">
      <c r="A22" s="16">
        <v>3</v>
      </c>
      <c r="B22" s="27" t="s">
        <v>123</v>
      </c>
      <c r="C22" s="36"/>
      <c r="D22" s="29"/>
      <c r="E22" s="30"/>
      <c r="F22" s="31"/>
      <c r="G22" s="32">
        <v>15</v>
      </c>
      <c r="H22" s="33"/>
      <c r="I22" s="34"/>
      <c r="J22" s="35">
        <v>15</v>
      </c>
      <c r="K22" s="26"/>
      <c r="L22" s="26"/>
      <c r="M22" s="26"/>
      <c r="N22" s="26"/>
      <c r="O22" s="8"/>
      <c r="P22" s="9">
        <v>15</v>
      </c>
      <c r="Q22" s="8"/>
      <c r="R22" s="9"/>
    </row>
    <row r="23" spans="1:18" ht="15">
      <c r="A23" s="37">
        <v>4</v>
      </c>
      <c r="B23" s="60" t="s">
        <v>112</v>
      </c>
      <c r="C23" s="28"/>
      <c r="D23" s="29"/>
      <c r="E23" s="30"/>
      <c r="F23" s="31"/>
      <c r="G23" s="32">
        <v>30</v>
      </c>
      <c r="H23" s="33"/>
      <c r="I23" s="34"/>
      <c r="J23" s="35">
        <v>30</v>
      </c>
      <c r="K23" s="26"/>
      <c r="L23" s="26"/>
      <c r="M23" s="26"/>
      <c r="N23" s="26"/>
      <c r="O23" s="8"/>
      <c r="P23" s="9"/>
      <c r="Q23" s="8"/>
      <c r="R23" s="9">
        <v>30</v>
      </c>
    </row>
    <row r="24" spans="1:18" ht="15">
      <c r="A24" s="37">
        <v>5</v>
      </c>
      <c r="B24" s="59" t="s">
        <v>126</v>
      </c>
      <c r="C24" s="28"/>
      <c r="D24" s="29"/>
      <c r="E24" s="30"/>
      <c r="F24" s="31"/>
      <c r="G24" s="32">
        <v>30</v>
      </c>
      <c r="H24" s="33"/>
      <c r="I24" s="34"/>
      <c r="J24" s="35">
        <v>30</v>
      </c>
      <c r="K24" s="26"/>
      <c r="L24" s="26"/>
      <c r="M24" s="26"/>
      <c r="N24" s="26"/>
      <c r="O24" s="8"/>
      <c r="P24" s="9"/>
      <c r="Q24" s="8"/>
      <c r="R24" s="9">
        <v>30</v>
      </c>
    </row>
    <row r="25" spans="1:18" ht="15.75" thickBot="1">
      <c r="A25" s="37">
        <v>6</v>
      </c>
      <c r="B25" s="60" t="s">
        <v>39</v>
      </c>
      <c r="C25" s="36"/>
      <c r="D25" s="40"/>
      <c r="E25" s="41"/>
      <c r="F25" s="42"/>
      <c r="G25" s="32">
        <v>15</v>
      </c>
      <c r="H25" s="33"/>
      <c r="I25" s="34"/>
      <c r="J25" s="35">
        <v>15</v>
      </c>
      <c r="K25" s="43"/>
      <c r="L25" s="43"/>
      <c r="M25" s="43"/>
      <c r="N25" s="43"/>
      <c r="O25" s="6"/>
      <c r="P25" s="7"/>
      <c r="Q25" s="6"/>
      <c r="R25" s="7">
        <v>15</v>
      </c>
    </row>
    <row r="26" spans="1:18" ht="15" thickBot="1" thickTop="1">
      <c r="A26" s="61" t="s">
        <v>104</v>
      </c>
      <c r="B26" s="62"/>
      <c r="C26" s="62"/>
      <c r="D26" s="63"/>
      <c r="E26" s="62"/>
      <c r="F26" s="62"/>
      <c r="G26" s="63">
        <v>150</v>
      </c>
      <c r="H26" s="63"/>
      <c r="I26" s="63"/>
      <c r="J26" s="63">
        <v>120</v>
      </c>
      <c r="K26" s="63"/>
      <c r="L26" s="63"/>
      <c r="M26" s="63"/>
      <c r="N26" s="63"/>
      <c r="O26" s="10">
        <f>SUM(O20:O25)</f>
        <v>30</v>
      </c>
      <c r="P26" s="11">
        <f>SUM(P20:P25)</f>
        <v>45</v>
      </c>
      <c r="Q26" s="10">
        <f>SUM(Q20:Q25)</f>
        <v>0</v>
      </c>
      <c r="R26" s="11">
        <f>SUM(R20:R25)</f>
        <v>75</v>
      </c>
    </row>
    <row r="27" spans="1:18" ht="16.5" thickBot="1" thickTop="1">
      <c r="A27" s="70" t="s">
        <v>113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15.75" thickTop="1">
      <c r="A28" s="16">
        <v>1</v>
      </c>
      <c r="B28" s="64" t="s">
        <v>114</v>
      </c>
      <c r="C28" s="18"/>
      <c r="D28" s="19"/>
      <c r="E28" s="20"/>
      <c r="F28" s="21"/>
      <c r="G28" s="22">
        <v>30</v>
      </c>
      <c r="H28" s="23">
        <v>30</v>
      </c>
      <c r="I28" s="24"/>
      <c r="J28" s="25"/>
      <c r="K28" s="16"/>
      <c r="L28" s="16"/>
      <c r="M28" s="16"/>
      <c r="N28" s="16"/>
      <c r="O28" s="8">
        <v>30</v>
      </c>
      <c r="P28" s="9"/>
      <c r="Q28" s="8"/>
      <c r="R28" s="9"/>
    </row>
    <row r="29" spans="1:18" ht="15">
      <c r="A29" s="26">
        <v>2</v>
      </c>
      <c r="B29" s="65" t="s">
        <v>115</v>
      </c>
      <c r="C29" s="28"/>
      <c r="D29" s="29"/>
      <c r="E29" s="30"/>
      <c r="F29" s="31"/>
      <c r="G29" s="32">
        <v>30</v>
      </c>
      <c r="H29" s="33"/>
      <c r="I29" s="34"/>
      <c r="J29" s="35">
        <v>30</v>
      </c>
      <c r="K29" s="26"/>
      <c r="L29" s="26"/>
      <c r="M29" s="26"/>
      <c r="N29" s="26"/>
      <c r="O29" s="8"/>
      <c r="P29" s="9">
        <v>30</v>
      </c>
      <c r="Q29" s="8"/>
      <c r="R29" s="9"/>
    </row>
    <row r="30" spans="1:18" ht="15">
      <c r="A30" s="16">
        <v>3</v>
      </c>
      <c r="B30" s="66" t="s">
        <v>116</v>
      </c>
      <c r="C30" s="36"/>
      <c r="D30" s="29"/>
      <c r="E30" s="30"/>
      <c r="F30" s="31"/>
      <c r="G30" s="32">
        <v>15</v>
      </c>
      <c r="H30" s="33"/>
      <c r="I30" s="34"/>
      <c r="J30" s="35">
        <v>15</v>
      </c>
      <c r="K30" s="26"/>
      <c r="L30" s="26"/>
      <c r="M30" s="26"/>
      <c r="N30" s="26"/>
      <c r="O30" s="8"/>
      <c r="P30" s="9">
        <v>15</v>
      </c>
      <c r="Q30" s="8"/>
      <c r="R30" s="9"/>
    </row>
    <row r="31" spans="1:18" ht="15">
      <c r="A31" s="37">
        <v>4</v>
      </c>
      <c r="B31" s="65" t="s">
        <v>117</v>
      </c>
      <c r="C31" s="28"/>
      <c r="D31" s="29"/>
      <c r="E31" s="30"/>
      <c r="F31" s="31"/>
      <c r="G31" s="32">
        <v>30</v>
      </c>
      <c r="H31" s="33"/>
      <c r="I31" s="34"/>
      <c r="J31" s="35">
        <v>30</v>
      </c>
      <c r="K31" s="26"/>
      <c r="L31" s="26"/>
      <c r="M31" s="26"/>
      <c r="N31" s="26"/>
      <c r="O31" s="8"/>
      <c r="P31" s="9"/>
      <c r="Q31" s="8"/>
      <c r="R31" s="9">
        <v>30</v>
      </c>
    </row>
    <row r="32" spans="1:18" ht="15">
      <c r="A32" s="37">
        <v>5</v>
      </c>
      <c r="B32" s="64" t="s">
        <v>118</v>
      </c>
      <c r="C32" s="28"/>
      <c r="D32" s="29"/>
      <c r="E32" s="30"/>
      <c r="F32" s="31"/>
      <c r="G32" s="32">
        <v>30</v>
      </c>
      <c r="H32" s="33"/>
      <c r="I32" s="34"/>
      <c r="J32" s="35">
        <v>30</v>
      </c>
      <c r="K32" s="26"/>
      <c r="L32" s="26"/>
      <c r="M32" s="26"/>
      <c r="N32" s="26"/>
      <c r="O32" s="8"/>
      <c r="P32" s="9"/>
      <c r="Q32" s="8"/>
      <c r="R32" s="9">
        <v>30</v>
      </c>
    </row>
    <row r="33" spans="1:18" ht="15.75" thickBot="1">
      <c r="A33" s="37">
        <v>6</v>
      </c>
      <c r="B33" s="65" t="s">
        <v>120</v>
      </c>
      <c r="C33" s="36"/>
      <c r="D33" s="40"/>
      <c r="E33" s="41"/>
      <c r="F33" s="42"/>
      <c r="G33" s="32">
        <v>15</v>
      </c>
      <c r="H33" s="33"/>
      <c r="I33" s="34"/>
      <c r="J33" s="35">
        <v>15</v>
      </c>
      <c r="K33" s="43"/>
      <c r="L33" s="43"/>
      <c r="M33" s="43"/>
      <c r="N33" s="43"/>
      <c r="O33" s="6"/>
      <c r="P33" s="7"/>
      <c r="Q33" s="6"/>
      <c r="R33" s="7">
        <v>15</v>
      </c>
    </row>
    <row r="34" spans="1:18" ht="15" thickBot="1" thickTop="1">
      <c r="A34" s="61" t="s">
        <v>104</v>
      </c>
      <c r="B34" s="62"/>
      <c r="C34" s="62"/>
      <c r="D34" s="63"/>
      <c r="E34" s="62"/>
      <c r="F34" s="62"/>
      <c r="G34" s="63">
        <v>150</v>
      </c>
      <c r="H34" s="63"/>
      <c r="I34" s="63"/>
      <c r="J34" s="63">
        <v>120</v>
      </c>
      <c r="K34" s="63"/>
      <c r="L34" s="63"/>
      <c r="M34" s="63"/>
      <c r="N34" s="63"/>
      <c r="O34" s="10">
        <f>SUM(O28:O33)</f>
        <v>30</v>
      </c>
      <c r="P34" s="11">
        <f>SUM(P28:P33)</f>
        <v>45</v>
      </c>
      <c r="Q34" s="10">
        <f>SUM(Q28:Q33)</f>
        <v>0</v>
      </c>
      <c r="R34" s="11">
        <f>SUM(R28:R33)</f>
        <v>75</v>
      </c>
    </row>
    <row r="35" ht="13.5" thickTop="1"/>
  </sheetData>
  <sheetProtection/>
  <mergeCells count="4">
    <mergeCell ref="A3:R3"/>
    <mergeCell ref="A11:R11"/>
    <mergeCell ref="A19:R19"/>
    <mergeCell ref="A27:R27"/>
  </mergeCells>
  <printOptions/>
  <pageMargins left="0.7" right="0.7" top="0.75" bottom="0.75" header="0.3" footer="0.3"/>
  <pageSetup orientation="landscape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Pracownik UwB</cp:lastModifiedBy>
  <cp:lastPrinted>2022-03-06T19:51:53Z</cp:lastPrinted>
  <dcterms:created xsi:type="dcterms:W3CDTF">1998-05-26T18:21:06Z</dcterms:created>
  <dcterms:modified xsi:type="dcterms:W3CDTF">2022-03-06T19:52:24Z</dcterms:modified>
  <cp:category/>
  <cp:version/>
  <cp:contentType/>
  <cp:contentStatus/>
</cp:coreProperties>
</file>