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159" activeTab="1"/>
  </bookViews>
  <sheets>
    <sheet name="Moduły" sheetId="1" r:id="rId1"/>
    <sheet name="plan_wzór" sheetId="2" r:id="rId2"/>
  </sheets>
  <definedNames>
    <definedName name="_xlfn.IFERROR" hidden="1">#NAME?</definedName>
    <definedName name="_xlnm.Print_Area" localSheetId="0">'Moduły'!$A$1:$R$29</definedName>
    <definedName name="_xlnm.Print_Area" localSheetId="1">'plan_wzór'!$A$1:$AE$85</definedName>
    <definedName name="_xlnm.Print_Titles" localSheetId="1">'plan_wzór'!$3:$6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G1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color indexed="8"/>
            <rFont val="Tahoma"/>
            <family val="2"/>
          </rPr>
          <t xml:space="preserve"> SĄ FORMUŁY :
</t>
        </r>
        <r>
          <rPr>
            <sz val="8"/>
            <color indexed="8"/>
            <rFont val="Tahoma"/>
            <family val="2"/>
          </rPr>
          <t>1)</t>
        </r>
        <r>
          <rPr>
            <b/>
            <sz val="8"/>
            <color indexed="8"/>
            <rFont val="Tahoma"/>
            <family val="2"/>
          </rPr>
          <t xml:space="preserve"> NIE KASOWAĆ
</t>
        </r>
        <r>
          <rPr>
            <b/>
            <sz val="8"/>
            <color indexed="8"/>
            <rFont val="Tahoma"/>
            <family val="2"/>
          </rPr>
          <t>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color indexed="8"/>
            <rFont val="Tahoma"/>
            <family val="2"/>
          </rPr>
          <t>WYKASOWAĆ</t>
        </r>
        <r>
          <rPr>
            <sz val="9"/>
            <color indexed="8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color indexed="8"/>
            <rFont val="Tahoma"/>
            <family val="2"/>
          </rPr>
          <t xml:space="preserve"> SĄ FORMUŁY :
</t>
        </r>
        <r>
          <rPr>
            <sz val="8"/>
            <color indexed="8"/>
            <rFont val="Tahoma"/>
            <family val="2"/>
          </rPr>
          <t>1)</t>
        </r>
        <r>
          <rPr>
            <b/>
            <sz val="8"/>
            <color indexed="8"/>
            <rFont val="Tahoma"/>
            <family val="2"/>
          </rPr>
          <t xml:space="preserve"> NIE KASOWAĆ
</t>
        </r>
        <r>
          <rPr>
            <b/>
            <sz val="8"/>
            <color indexed="8"/>
            <rFont val="Tahoma"/>
            <family val="2"/>
          </rPr>
          <t>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<sst xmlns="http://schemas.openxmlformats.org/spreadsheetml/2006/main" count="262" uniqueCount="177">
  <si>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</si>
  <si>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</si>
  <si>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</si>
  <si>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</si>
  <si>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</si>
  <si>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</si>
  <si>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</si>
  <si>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</si>
  <si>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</si>
  <si>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</si>
  <si>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</si>
  <si>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</si>
  <si>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</si>
  <si>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</si>
  <si>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</si>
  <si>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</si>
  <si>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Ć/K/L/LEK/SiP/ZT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</si>
  <si>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</si>
  <si>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</si>
  <si>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</si>
  <si>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</si>
  <si>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</si>
  <si>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</si>
  <si>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</si>
  <si>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</si>
  <si>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</si>
  <si>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</si>
  <si>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</si>
  <si>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</si>
  <si>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</si>
  <si>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</si>
  <si>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</si>
  <si>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</si>
  <si>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</si>
  <si>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</si>
  <si>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</si>
  <si>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</si>
  <si>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</si>
  <si>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forma studiów: stacjonarne</t>
  </si>
  <si>
    <t>profil kształcenia: ogólnoakademicki</t>
  </si>
  <si>
    <t>Grupa Zajęć_ 1 Przedmioty podstawowe</t>
  </si>
  <si>
    <t>Język łaciński cz. 1</t>
  </si>
  <si>
    <t>Język łaciński cz. 2</t>
  </si>
  <si>
    <t>Vademecum studiów historycznych</t>
  </si>
  <si>
    <t>Pisanie akademickie</t>
  </si>
  <si>
    <t>Zajęcia terenowe</t>
  </si>
  <si>
    <t>NPH cz. 1</t>
  </si>
  <si>
    <t xml:space="preserve">NPH XIX i XX w. cz. 1         </t>
  </si>
  <si>
    <t>Nauki pomocnicze historii</t>
  </si>
  <si>
    <t>NPH cz. 2</t>
  </si>
  <si>
    <t xml:space="preserve">NPH XIX i XX w. cz. 2         </t>
  </si>
  <si>
    <t xml:space="preserve">                  Historia regionalna</t>
  </si>
  <si>
    <t>Grupa Zajęć_ 2 Przedmioty kierunkowe</t>
  </si>
  <si>
    <t>Historia starożytna</t>
  </si>
  <si>
    <t>Historia wczesnego chrześcijaństwa</t>
  </si>
  <si>
    <t>Prehistoria ziem polskich</t>
  </si>
  <si>
    <t>Historia średniowiecza</t>
  </si>
  <si>
    <t>Historia wczesnonowożytna (XVI-XVIII)</t>
  </si>
  <si>
    <t>Historia XIX w.</t>
  </si>
  <si>
    <t>Historia 1918-1945</t>
  </si>
  <si>
    <t>Historia po 1945 r.</t>
  </si>
  <si>
    <t>Praca roczna z wybranej epoki 1 (z historii starożytnej lub  średniowiecza)</t>
  </si>
  <si>
    <t>Praca roczna z wybranej epoki 2 (z historii wczesnonowożytnej lub XIX w.)</t>
  </si>
  <si>
    <t>Grupa Zajęć_ 3  Przedmioty kształcenia  ogólnego</t>
  </si>
  <si>
    <t>Technologia informacyjna w warsztacie historyka</t>
  </si>
  <si>
    <t>Ochrona praw własności intelektualnej oraz bezpieczeństwo i higiena pracy</t>
  </si>
  <si>
    <t>Seminarium licencjackie cz. 1</t>
  </si>
  <si>
    <t>Seminarium licencjackie cz. 2</t>
  </si>
  <si>
    <t>Przygotowanie do egzaminu dyplomowego</t>
  </si>
  <si>
    <t xml:space="preserve">Grupa Zajęć_ 4 Przedmioty fakultatywne </t>
  </si>
  <si>
    <t>Grupa Zajęć_ 5 Blok przedmiotów dyplomowych</t>
  </si>
  <si>
    <t>Edytorstwo historyczne</t>
  </si>
  <si>
    <t>1JAN1, 1FRA1, 1NIEM1 …</t>
  </si>
  <si>
    <t>1JAN2, 1FRA2, 1NIEM2 …</t>
  </si>
  <si>
    <t>2JAN3, 2FRA3, 2NIEM3 …</t>
  </si>
  <si>
    <t>2JAN4, 2FRA4, 2NIEM4 …</t>
  </si>
  <si>
    <t>2</t>
  </si>
  <si>
    <t>1</t>
  </si>
  <si>
    <t>3</t>
  </si>
  <si>
    <t>4</t>
  </si>
  <si>
    <t>5</t>
  </si>
  <si>
    <t>6</t>
  </si>
  <si>
    <t>KOD
ZAJĘĆ 
USOS</t>
  </si>
  <si>
    <t>historia - 100</t>
  </si>
  <si>
    <t>Język obcy nowożytny cz.1</t>
  </si>
  <si>
    <t>Język obcy nowożytny cz.2</t>
  </si>
  <si>
    <t>Język obcy nowożytny cz.3</t>
  </si>
  <si>
    <t>Metody analizy przestrzennej</t>
  </si>
  <si>
    <t>Wprowadzenie do specjalności historycznych</t>
  </si>
  <si>
    <t>Język obcy nowożytny cz.4</t>
  </si>
  <si>
    <t>Przedmiot 1 modułu 1</t>
  </si>
  <si>
    <t>Przedmiot 2 modułu 1</t>
  </si>
  <si>
    <t>Przedmiot 3 modułu 1</t>
  </si>
  <si>
    <t>Przedmiot 4 modułu 1</t>
  </si>
  <si>
    <t>Przedmiot 5 modułu 1</t>
  </si>
  <si>
    <t>Przedmiot 6 modułu 1</t>
  </si>
  <si>
    <t>Przedmiot 7 modułu 1</t>
  </si>
  <si>
    <t>Przedmiot 1 modułu 2</t>
  </si>
  <si>
    <t>Przedmiot 2 modułu 2</t>
  </si>
  <si>
    <t>Przedmiot 3 modułu 2</t>
  </si>
  <si>
    <t>Przedmiot 4 modułu 2</t>
  </si>
  <si>
    <t>Przedmiot 5 modułu 2</t>
  </si>
  <si>
    <t>Przedmiot 6 modułu 2</t>
  </si>
  <si>
    <t>Przedmiot 7 modułu 2</t>
  </si>
  <si>
    <t>Razem</t>
  </si>
  <si>
    <t>Źródłoznawstwo do końca XVIII w.</t>
  </si>
  <si>
    <t>Źródłoznawstwo do końca XIX-XX w.</t>
  </si>
  <si>
    <t>Paleografia i neografia</t>
  </si>
  <si>
    <t>Komputerowa analiza tekstu</t>
  </si>
  <si>
    <t>Analiza źródeł masowych</t>
  </si>
  <si>
    <t>Moduł źródłoznawczy do wyboru na 2 lub 3 roku</t>
  </si>
  <si>
    <t>Moduł: dziedzictwo kulturowe do wyboru na 2 lub 3 roku</t>
  </si>
  <si>
    <t>Moduł: historia wojskowości do wyboru na 2 lub 3 roku</t>
  </si>
  <si>
    <t xml:space="preserve">Archeologia konfliktu </t>
  </si>
  <si>
    <t>Źródłoznawstwo historyczno-wojskowe</t>
  </si>
  <si>
    <t>Zajęcia terenowe z historii wojskowości</t>
  </si>
  <si>
    <t>Geografia i kartografia wojskowa</t>
  </si>
  <si>
    <t>Historiografia wojskowa</t>
  </si>
  <si>
    <t xml:space="preserve">Historia architektury </t>
  </si>
  <si>
    <t xml:space="preserve">Turystyka historyczna </t>
  </si>
  <si>
    <t>Wstęp do muzealnictwa</t>
  </si>
  <si>
    <t xml:space="preserve">Dziedzictwo kulturowe w mediach społecznościowych </t>
  </si>
  <si>
    <t xml:space="preserve">Podstawy prawne ochrony zabytków </t>
  </si>
  <si>
    <t xml:space="preserve">Podstawy dokumentacji zabytków </t>
  </si>
  <si>
    <t>Inwentaryzacja obiektów zabytkowych (zajęcia terenowe)</t>
  </si>
  <si>
    <t>Harmonogram realizacji programu studiów. Kierunek: HISTORIA, obowiązuje od roku akad. 2022/2023</t>
  </si>
  <si>
    <t>Historia inżynierii wojskiej</t>
  </si>
  <si>
    <t>Historia techniki wojskowej</t>
  </si>
  <si>
    <t>zaopiniowany przez RW Historii i Stosunków Międzynarodowych  21.02.2019 r., 
zmiany zaopiniowane na RW HiSM 10.02.2022 r.</t>
  </si>
  <si>
    <t>Jeden moduł do wyboru z trzech: źródłoznawczy, dziedzictwo kulturowe i historia wojskowości do realizacji na 2 roku studiów</t>
  </si>
  <si>
    <t>Jeden moduł do wyboru z trzech: źródłoznawczy, dziedzictwo kulturowe i historia wojskowości do realizacji na 3 roku studiów</t>
  </si>
  <si>
    <t xml:space="preserve">Przedmiot fakultatywny 1 (z zakresu nauk społecznych) * </t>
  </si>
  <si>
    <t xml:space="preserve">Przedmiot fakultatywny  2 (z zakresu nauk społecznych) * </t>
  </si>
  <si>
    <t>Przedmiot fakultatywny 4</t>
  </si>
  <si>
    <t>Wychowanie fizyczne 1</t>
  </si>
  <si>
    <t>1WFZ1</t>
  </si>
  <si>
    <t>1WFZ2</t>
  </si>
  <si>
    <t>Wychowanie fizyczne 2</t>
  </si>
  <si>
    <t>350-HS1-1LAC1-22</t>
  </si>
  <si>
    <t>350-HS1-1LAC2-22</t>
  </si>
  <si>
    <t>350-HS1-1VSH-22</t>
  </si>
  <si>
    <t>350-HS1-1PIA-22</t>
  </si>
  <si>
    <t>350-HS1-3HRE-22</t>
  </si>
  <si>
    <t>350-HS1-2ZTR-22</t>
  </si>
  <si>
    <t>350-HS1-1NPHN1-22</t>
  </si>
  <si>
    <t>350-HS1-1NPHN2-22</t>
  </si>
  <si>
    <t>350-HS1-2NPH1-22</t>
  </si>
  <si>
    <t>350-HS1-2NPH2-22</t>
  </si>
  <si>
    <t>350-HS1-1NPH-22</t>
  </si>
  <si>
    <t>350-HS1-1WSH-22</t>
  </si>
  <si>
    <t>350-HS1-2MAP-22</t>
  </si>
  <si>
    <t>350-HS1-1HCW-22</t>
  </si>
  <si>
    <t>350-HS1-1HST-22</t>
  </si>
  <si>
    <t>350-HS1-1PZP-22</t>
  </si>
  <si>
    <t>350-HS1-1HS-22</t>
  </si>
  <si>
    <t>350-HS1-1TIN-22</t>
  </si>
  <si>
    <t>350-HS1-3OPW/3BHP-22</t>
  </si>
  <si>
    <t>350-HS1-2PFK1-22</t>
  </si>
  <si>
    <t>350-HS1-2PFK2-22</t>
  </si>
  <si>
    <t>350-HS1-3PFK3-22</t>
  </si>
  <si>
    <t>350-HS1-3SLI1-22</t>
  </si>
  <si>
    <t>350-HS1-3SLI2-22</t>
  </si>
  <si>
    <t>350-HS1-3PED-22</t>
  </si>
  <si>
    <t>350-HS1-2HWN-22</t>
  </si>
  <si>
    <t>350-HS1-2HDW-22</t>
  </si>
  <si>
    <t>350-HS1-3HIS-22</t>
  </si>
  <si>
    <t>350-HS1-1PRR/1PRS-22</t>
  </si>
  <si>
    <t>350-HS1-2PRN/2PRD-22</t>
  </si>
  <si>
    <t>350-HS1-3HPO-22</t>
  </si>
  <si>
    <r>
      <rPr>
        <b/>
        <sz val="11"/>
        <rFont val="Arial"/>
        <family val="2"/>
      </rPr>
      <t>W</t>
    </r>
    <r>
      <rPr>
        <sz val="11"/>
        <rFont val="Arial"/>
        <family val="2"/>
      </rPr>
      <t>YKŁADY</t>
    </r>
  </si>
  <si>
    <r>
      <rPr>
        <b/>
        <sz val="11"/>
        <rFont val="Arial"/>
        <family val="2"/>
      </rPr>
      <t>Ć</t>
    </r>
    <r>
      <rPr>
        <sz val="11"/>
        <rFont val="Arial"/>
        <family val="2"/>
      </rPr>
      <t>WICZENIA</t>
    </r>
  </si>
  <si>
    <r>
      <rPr>
        <b/>
        <sz val="11"/>
        <rFont val="Arial"/>
        <family val="2"/>
      </rPr>
      <t>K</t>
    </r>
    <r>
      <rPr>
        <sz val="11"/>
        <rFont val="Arial"/>
        <family val="2"/>
      </rPr>
      <t>ONWERSATORIA</t>
    </r>
  </si>
  <si>
    <r>
      <rPr>
        <b/>
        <sz val="11"/>
        <rFont val="Arial"/>
        <family val="2"/>
      </rPr>
      <t>L</t>
    </r>
    <r>
      <rPr>
        <sz val="11"/>
        <rFont val="Arial"/>
        <family val="2"/>
      </rPr>
      <t>ABORATORIA</t>
    </r>
  </si>
  <si>
    <r>
      <rPr>
        <b/>
        <sz val="11"/>
        <rFont val="Arial"/>
        <family val="2"/>
      </rPr>
      <t>LEK</t>
    </r>
    <r>
      <rPr>
        <sz val="11"/>
        <rFont val="Arial"/>
        <family val="2"/>
      </rPr>
      <t>TORATY</t>
    </r>
  </si>
  <si>
    <r>
      <rPr>
        <b/>
        <sz val="11"/>
        <rFont val="Arial"/>
        <family val="2"/>
      </rPr>
      <t>S</t>
    </r>
    <r>
      <rPr>
        <sz val="11"/>
        <rFont val="Arial"/>
        <family val="2"/>
      </rPr>
      <t>EMINARIA/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ROSEMINARIA</t>
    </r>
  </si>
  <si>
    <r>
      <rPr>
        <b/>
        <sz val="11"/>
        <rFont val="Arial"/>
        <family val="2"/>
      </rPr>
      <t>Z</t>
    </r>
    <r>
      <rPr>
        <sz val="11"/>
        <rFont val="Arial"/>
        <family val="2"/>
      </rPr>
      <t xml:space="preserve">AJĘCIA 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ERENOWE</t>
    </r>
  </si>
  <si>
    <r>
      <t>Przedmiot fakultatywny 3</t>
    </r>
    <r>
      <rPr>
        <i/>
        <sz val="12"/>
        <rFont val="Arial"/>
        <family val="2"/>
      </rPr>
      <t xml:space="preserve"> (w j.obcym)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</si>
</sst>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;&quot;-&quot;#,##0"/>
    <numFmt numFmtId="175" formatCode="#,##0;[Red]&quot;-&quot;#,##0"/>
    <numFmt numFmtId="176" formatCode="#,##0.00;&quot;-&quot;#,##0.00"/>
    <numFmt numFmtId="177" formatCode="#,##0.00;[Red]&quot;-&quot;#,##0.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8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sz val="10"/>
      <color indexed="8"/>
      <name val="Arial ce"/>
      <family val="0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 ce"/>
      <family val="0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 ce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000000"/>
      </left>
      <right style="double">
        <color rgb="FF000000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>
        <color rgb="FF000000"/>
      </left>
      <right style="double">
        <color rgb="FF000000"/>
      </right>
      <top style="thin"/>
      <bottom style="thin"/>
    </border>
    <border>
      <left style="double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>
        <color rgb="FF000000"/>
      </left>
      <right style="double">
        <color rgb="FF000000"/>
      </right>
      <top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double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double">
        <color rgb="FF000000"/>
      </left>
      <right style="double">
        <color rgb="FF000000"/>
      </right>
      <top style="thin">
        <color rgb="FF000000"/>
      </top>
      <bottom/>
    </border>
    <border>
      <left/>
      <right style="double">
        <color rgb="FF000000"/>
      </right>
      <top style="thin">
        <color rgb="FF000000"/>
      </top>
      <bottom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double"/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/>
    </border>
    <border>
      <left style="double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>
        <color rgb="FF000000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>
        <color rgb="FF000000"/>
      </right>
      <top style="double"/>
      <bottom style="thin"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double"/>
      <top style="double"/>
      <bottom style="thin"/>
    </border>
    <border>
      <left style="double"/>
      <right style="double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double"/>
      <top>
        <color indexed="63"/>
      </top>
      <bottom style="thin"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>
        <color rgb="FF000000"/>
      </left>
      <right style="double">
        <color rgb="FF000000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>
        <color rgb="FF000000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double"/>
      <right style="double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6" fillId="33" borderId="0" xfId="0" applyFont="1" applyFill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textRotation="90" wrapText="1" shrinkToFit="1"/>
      <protection locked="0"/>
    </xf>
    <xf numFmtId="0" fontId="6" fillId="33" borderId="10" xfId="0" applyFont="1" applyFill="1" applyBorder="1" applyAlignment="1" applyProtection="1">
      <alignment horizontal="center" textRotation="90" shrinkToFi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182" fontId="13" fillId="33" borderId="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 shrinkToFit="1"/>
      <protection locked="0"/>
    </xf>
    <xf numFmtId="0" fontId="6" fillId="33" borderId="10" xfId="0" applyFont="1" applyFill="1" applyBorder="1" applyAlignment="1" applyProtection="1">
      <alignment horizontal="center" textRotation="90" wrapText="1"/>
      <protection locked="0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33" borderId="0" xfId="0" applyFont="1" applyFill="1" applyBorder="1" applyAlignment="1" applyProtection="1" quotePrefix="1">
      <alignment horizontal="center" vertical="center"/>
      <protection locked="0"/>
    </xf>
    <xf numFmtId="0" fontId="0" fillId="0" borderId="0" xfId="0" applyBorder="1" applyAlignment="1">
      <alignment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14" fillId="33" borderId="18" xfId="0" applyFont="1" applyFill="1" applyBorder="1" applyAlignment="1" applyProtection="1">
      <alignment horizontal="center" vertical="center"/>
      <protection locked="0"/>
    </xf>
    <xf numFmtId="0" fontId="14" fillId="0" borderId="19" xfId="0" applyFont="1" applyBorder="1" applyAlignment="1">
      <alignment/>
    </xf>
    <xf numFmtId="49" fontId="71" fillId="33" borderId="18" xfId="52" applyNumberFormat="1" applyFont="1" applyFill="1" applyBorder="1" applyAlignment="1">
      <alignment horizontal="center" vertical="center" shrinkToFit="1"/>
      <protection/>
    </xf>
    <xf numFmtId="0" fontId="71" fillId="33" borderId="18" xfId="52" applyFont="1" applyFill="1" applyBorder="1" applyAlignment="1">
      <alignment horizontal="center" vertical="center"/>
      <protection/>
    </xf>
    <xf numFmtId="49" fontId="14" fillId="33" borderId="18" xfId="0" applyNumberFormat="1" applyFont="1" applyFill="1" applyBorder="1" applyAlignment="1" applyProtection="1">
      <alignment horizontal="center" vertical="center"/>
      <protection locked="0"/>
    </xf>
    <xf numFmtId="49" fontId="71" fillId="33" borderId="18" xfId="52" applyNumberFormat="1" applyFont="1" applyFill="1" applyBorder="1" applyAlignment="1">
      <alignment horizontal="center" vertical="center"/>
      <protection/>
    </xf>
    <xf numFmtId="0" fontId="72" fillId="34" borderId="20" xfId="52" applyFont="1" applyFill="1" applyBorder="1" applyAlignment="1">
      <alignment horizontal="center" vertical="center"/>
      <protection/>
    </xf>
    <xf numFmtId="0" fontId="14" fillId="33" borderId="21" xfId="0" applyFont="1" applyFill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horizontal="center" vertical="center"/>
      <protection locked="0"/>
    </xf>
    <xf numFmtId="0" fontId="73" fillId="33" borderId="22" xfId="52" applyFont="1" applyFill="1" applyBorder="1" applyAlignment="1">
      <alignment horizontal="center" vertical="center"/>
      <protection/>
    </xf>
    <xf numFmtId="0" fontId="14" fillId="33" borderId="23" xfId="0" applyFont="1" applyFill="1" applyBorder="1" applyAlignment="1" applyProtection="1" quotePrefix="1">
      <alignment horizontal="center" vertical="center"/>
      <protection locked="0"/>
    </xf>
    <xf numFmtId="0" fontId="14" fillId="33" borderId="23" xfId="0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center" vertical="center"/>
      <protection locked="0"/>
    </xf>
    <xf numFmtId="0" fontId="14" fillId="0" borderId="25" xfId="0" applyFont="1" applyBorder="1" applyAlignment="1">
      <alignment/>
    </xf>
    <xf numFmtId="49" fontId="71" fillId="33" borderId="24" xfId="52" applyNumberFormat="1" applyFont="1" applyFill="1" applyBorder="1" applyAlignment="1">
      <alignment horizontal="center" vertical="center" shrinkToFit="1"/>
      <protection/>
    </xf>
    <xf numFmtId="0" fontId="71" fillId="33" borderId="24" xfId="52" applyFont="1" applyFill="1" applyBorder="1" applyAlignment="1">
      <alignment horizontal="center" vertical="center"/>
      <protection/>
    </xf>
    <xf numFmtId="49" fontId="14" fillId="33" borderId="24" xfId="0" applyNumberFormat="1" applyFont="1" applyFill="1" applyBorder="1" applyAlignment="1" applyProtection="1">
      <alignment horizontal="center" vertical="center"/>
      <protection locked="0"/>
    </xf>
    <xf numFmtId="49" fontId="71" fillId="33" borderId="24" xfId="52" applyNumberFormat="1" applyFont="1" applyFill="1" applyBorder="1" applyAlignment="1">
      <alignment horizontal="center" vertical="center"/>
      <protection/>
    </xf>
    <xf numFmtId="0" fontId="72" fillId="34" borderId="26" xfId="52" applyFont="1" applyFill="1" applyBorder="1" applyAlignment="1">
      <alignment horizontal="center" vertical="center"/>
      <protection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 locked="0"/>
    </xf>
    <xf numFmtId="0" fontId="73" fillId="33" borderId="28" xfId="52" applyFont="1" applyFill="1" applyBorder="1" applyAlignment="1">
      <alignment horizontal="center" vertical="center"/>
      <protection/>
    </xf>
    <xf numFmtId="0" fontId="14" fillId="33" borderId="29" xfId="0" applyFont="1" applyFill="1" applyBorder="1" applyAlignment="1" applyProtection="1" quotePrefix="1">
      <alignment horizontal="center" vertic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49" fontId="71" fillId="33" borderId="30" xfId="52" applyNumberFormat="1" applyFont="1" applyFill="1" applyBorder="1" applyAlignment="1">
      <alignment horizontal="center" vertical="center" shrinkToFit="1"/>
      <protection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73" fillId="33" borderId="24" xfId="52" applyFont="1" applyFill="1" applyBorder="1" applyAlignment="1">
      <alignment horizontal="left" vertical="center" shrinkToFit="1"/>
      <protection/>
    </xf>
    <xf numFmtId="0" fontId="14" fillId="33" borderId="32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 quotePrefix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73" fillId="33" borderId="34" xfId="52" applyFont="1" applyFill="1" applyBorder="1" applyAlignment="1">
      <alignment horizontal="left" vertical="center" shrinkToFit="1"/>
      <protection/>
    </xf>
    <xf numFmtId="0" fontId="71" fillId="33" borderId="30" xfId="52" applyFont="1" applyFill="1" applyBorder="1" applyAlignment="1">
      <alignment horizontal="center" vertical="center"/>
      <protection/>
    </xf>
    <xf numFmtId="49" fontId="14" fillId="33" borderId="30" xfId="0" applyNumberFormat="1" applyFont="1" applyFill="1" applyBorder="1" applyAlignment="1" applyProtection="1">
      <alignment horizontal="center" vertical="center"/>
      <protection locked="0"/>
    </xf>
    <xf numFmtId="49" fontId="71" fillId="33" borderId="30" xfId="52" applyNumberFormat="1" applyFont="1" applyFill="1" applyBorder="1" applyAlignment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14" fillId="33" borderId="35" xfId="0" applyFont="1" applyFill="1" applyBorder="1" applyAlignment="1" applyProtection="1">
      <alignment horizontal="center" vertical="center"/>
      <protection locked="0"/>
    </xf>
    <xf numFmtId="0" fontId="14" fillId="0" borderId="36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7" xfId="0" applyFont="1" applyBorder="1" applyAlignment="1">
      <alignment horizontal="center"/>
    </xf>
    <xf numFmtId="0" fontId="72" fillId="34" borderId="38" xfId="52" applyFont="1" applyFill="1" applyBorder="1" applyAlignment="1">
      <alignment horizontal="center" vertical="center"/>
      <protection/>
    </xf>
    <xf numFmtId="0" fontId="14" fillId="33" borderId="39" xfId="0" applyFont="1" applyFill="1" applyBorder="1" applyAlignment="1" applyProtection="1">
      <alignment horizontal="center" vertical="center"/>
      <protection locked="0"/>
    </xf>
    <xf numFmtId="0" fontId="14" fillId="33" borderId="40" xfId="0" applyFont="1" applyFill="1" applyBorder="1" applyAlignment="1" applyProtection="1">
      <alignment horizontal="center" vertical="center"/>
      <protection locked="0"/>
    </xf>
    <xf numFmtId="0" fontId="73" fillId="33" borderId="41" xfId="52" applyFont="1" applyFill="1" applyBorder="1" applyAlignment="1">
      <alignment horizontal="center" vertical="center"/>
      <protection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14" fillId="0" borderId="35" xfId="0" applyFont="1" applyBorder="1" applyAlignment="1">
      <alignment/>
    </xf>
    <xf numFmtId="0" fontId="14" fillId="0" borderId="24" xfId="0" applyFont="1" applyBorder="1" applyAlignment="1">
      <alignment/>
    </xf>
    <xf numFmtId="0" fontId="14" fillId="33" borderId="42" xfId="0" applyFont="1" applyFill="1" applyBorder="1" applyAlignment="1" applyProtection="1">
      <alignment horizontal="center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0" fontId="14" fillId="33" borderId="44" xfId="0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center" vertical="center"/>
      <protection locked="0"/>
    </xf>
    <xf numFmtId="49" fontId="71" fillId="33" borderId="46" xfId="52" applyNumberFormat="1" applyFont="1" applyFill="1" applyBorder="1" applyAlignment="1">
      <alignment horizontal="center" vertical="center" shrinkToFit="1"/>
      <protection/>
    </xf>
    <xf numFmtId="49" fontId="71" fillId="33" borderId="47" xfId="52" applyNumberFormat="1" applyFont="1" applyFill="1" applyBorder="1" applyAlignment="1">
      <alignment horizontal="center" vertical="center" shrinkToFit="1"/>
      <protection/>
    </xf>
    <xf numFmtId="49" fontId="71" fillId="33" borderId="34" xfId="52" applyNumberFormat="1" applyFont="1" applyFill="1" applyBorder="1" applyAlignment="1">
      <alignment horizontal="center" vertical="center" shrinkToFit="1"/>
      <protection/>
    </xf>
    <xf numFmtId="0" fontId="15" fillId="0" borderId="36" xfId="0" applyFont="1" applyBorder="1" applyAlignment="1">
      <alignment/>
    </xf>
    <xf numFmtId="0" fontId="73" fillId="0" borderId="48" xfId="0" applyFont="1" applyBorder="1" applyAlignment="1">
      <alignment/>
    </xf>
    <xf numFmtId="0" fontId="73" fillId="0" borderId="29" xfId="0" applyFont="1" applyBorder="1" applyAlignment="1">
      <alignment/>
    </xf>
    <xf numFmtId="0" fontId="73" fillId="0" borderId="29" xfId="0" applyFont="1" applyBorder="1" applyAlignment="1">
      <alignment vertical="center"/>
    </xf>
    <xf numFmtId="0" fontId="74" fillId="0" borderId="29" xfId="0" applyFont="1" applyBorder="1" applyAlignment="1">
      <alignment/>
    </xf>
    <xf numFmtId="0" fontId="73" fillId="0" borderId="49" xfId="0" applyFont="1" applyBorder="1" applyAlignment="1">
      <alignment/>
    </xf>
    <xf numFmtId="0" fontId="6" fillId="33" borderId="48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/>
    </xf>
    <xf numFmtId="0" fontId="18" fillId="33" borderId="0" xfId="0" applyFont="1" applyFill="1" applyAlignment="1" applyProtection="1">
      <alignment vertical="center"/>
      <protection locked="0"/>
    </xf>
    <xf numFmtId="0" fontId="19" fillId="33" borderId="0" xfId="0" applyFont="1" applyFill="1" applyAlignment="1" applyProtection="1">
      <alignment horizontal="left" vertical="center"/>
      <protection locked="0"/>
    </xf>
    <xf numFmtId="0" fontId="20" fillId="33" borderId="0" xfId="0" applyFont="1" applyFill="1" applyAlignment="1" applyProtection="1">
      <alignment vertical="center"/>
      <protection locked="0"/>
    </xf>
    <xf numFmtId="0" fontId="18" fillId="33" borderId="0" xfId="0" applyFont="1" applyFill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Continuous" vertical="center"/>
      <protection locked="0"/>
    </xf>
    <xf numFmtId="0" fontId="18" fillId="33" borderId="37" xfId="0" applyFont="1" applyFill="1" applyBorder="1" applyAlignment="1" applyProtection="1">
      <alignment horizontal="centerContinuous" vertical="center"/>
      <protection locked="0"/>
    </xf>
    <xf numFmtId="0" fontId="18" fillId="33" borderId="10" xfId="0" applyFont="1" applyFill="1" applyBorder="1" applyAlignment="1" applyProtection="1">
      <alignment horizontal="center" vertical="center" shrinkToFit="1"/>
      <protection locked="0"/>
    </xf>
    <xf numFmtId="0" fontId="18" fillId="33" borderId="10" xfId="0" applyFont="1" applyFill="1" applyBorder="1" applyAlignment="1" applyProtection="1">
      <alignment horizontal="center" vertical="center" wrapText="1" shrinkToFit="1"/>
      <protection locked="0"/>
    </xf>
    <xf numFmtId="49" fontId="1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33" borderId="10" xfId="0" applyFont="1" applyFill="1" applyBorder="1" applyAlignment="1" applyProtection="1">
      <alignment horizontal="center" textRotation="90" wrapText="1" shrinkToFit="1"/>
      <protection locked="0"/>
    </xf>
    <xf numFmtId="0" fontId="18" fillId="33" borderId="10" xfId="0" applyFont="1" applyFill="1" applyBorder="1" applyAlignment="1" applyProtection="1">
      <alignment horizontal="center" textRotation="90" shrinkToFit="1"/>
      <protection locked="0"/>
    </xf>
    <xf numFmtId="0" fontId="18" fillId="33" borderId="11" xfId="0" applyFont="1" applyFill="1" applyBorder="1" applyAlignment="1" applyProtection="1">
      <alignment horizontal="center" textRotation="90" shrinkToFit="1"/>
      <protection locked="0"/>
    </xf>
    <xf numFmtId="0" fontId="18" fillId="33" borderId="50" xfId="0" applyFont="1" applyFill="1" applyBorder="1" applyAlignment="1" applyProtection="1">
      <alignment horizontal="center" textRotation="90" shrinkToFit="1"/>
      <protection locked="0"/>
    </xf>
    <xf numFmtId="0" fontId="18" fillId="33" borderId="50" xfId="0" applyFont="1" applyFill="1" applyBorder="1" applyAlignment="1" applyProtection="1">
      <alignment horizontal="center" textRotation="90" wrapText="1"/>
      <protection locked="0"/>
    </xf>
    <xf numFmtId="0" fontId="18" fillId="33" borderId="50" xfId="0" applyFont="1" applyFill="1" applyBorder="1" applyAlignment="1" applyProtection="1">
      <alignment horizontal="center" textRotation="90" wrapText="1" shrinkToFit="1"/>
      <protection locked="0"/>
    </xf>
    <xf numFmtId="0" fontId="18" fillId="33" borderId="12" xfId="0" applyFont="1" applyFill="1" applyBorder="1" applyAlignment="1" applyProtection="1">
      <alignment horizontal="center" textRotation="90" shrinkToFit="1"/>
      <protection locked="0"/>
    </xf>
    <xf numFmtId="0" fontId="18" fillId="33" borderId="17" xfId="0" applyFont="1" applyFill="1" applyBorder="1" applyAlignment="1" applyProtection="1">
      <alignment horizontal="center" textRotation="90" shrinkToFit="1"/>
      <protection locked="0"/>
    </xf>
    <xf numFmtId="0" fontId="18" fillId="33" borderId="16" xfId="0" applyFont="1" applyFill="1" applyBorder="1" applyAlignment="1" applyProtection="1">
      <alignment horizontal="center" textRotation="90" shrinkToFit="1"/>
      <protection locked="0"/>
    </xf>
    <xf numFmtId="0" fontId="75" fillId="33" borderId="10" xfId="0" applyFont="1" applyFill="1" applyBorder="1" applyAlignment="1">
      <alignment horizontal="center" textRotation="90" wrapText="1"/>
    </xf>
    <xf numFmtId="0" fontId="18" fillId="33" borderId="0" xfId="0" applyFont="1" applyFill="1" applyAlignment="1" applyProtection="1">
      <alignment vertical="center" shrinkToFit="1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Alignment="1" applyProtection="1">
      <alignment vertical="center"/>
      <protection locked="0"/>
    </xf>
    <xf numFmtId="0" fontId="18" fillId="33" borderId="30" xfId="0" applyFont="1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 applyProtection="1">
      <alignment horizontal="center" vertical="center" shrinkToFit="1"/>
      <protection locked="0"/>
    </xf>
    <xf numFmtId="49" fontId="76" fillId="33" borderId="51" xfId="52" applyNumberFormat="1" applyFont="1" applyFill="1" applyBorder="1" applyAlignment="1">
      <alignment horizontal="center" vertical="center" shrinkToFit="1"/>
      <protection/>
    </xf>
    <xf numFmtId="0" fontId="76" fillId="33" borderId="51" xfId="52" applyFont="1" applyFill="1" applyBorder="1" applyAlignment="1">
      <alignment horizontal="center" vertical="center"/>
      <protection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49" fontId="76" fillId="33" borderId="51" xfId="52" applyNumberFormat="1" applyFont="1" applyFill="1" applyBorder="1" applyAlignment="1">
      <alignment horizontal="center" vertical="center"/>
      <protection/>
    </xf>
    <xf numFmtId="0" fontId="77" fillId="34" borderId="52" xfId="52" applyFont="1" applyFill="1" applyBorder="1" applyAlignment="1">
      <alignment horizontal="center" vertical="center"/>
      <protection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76" fillId="33" borderId="19" xfId="52" applyFont="1" applyFill="1" applyBorder="1" applyAlignment="1">
      <alignment horizontal="center" vertical="center"/>
      <protection/>
    </xf>
    <xf numFmtId="0" fontId="18" fillId="33" borderId="23" xfId="0" applyFont="1" applyFill="1" applyBorder="1" applyAlignment="1" applyProtection="1">
      <alignment horizontal="center" vertical="center"/>
      <protection locked="0"/>
    </xf>
    <xf numFmtId="0" fontId="18" fillId="33" borderId="53" xfId="0" applyFont="1" applyFill="1" applyBorder="1" applyAlignment="1" applyProtection="1">
      <alignment horizontal="center" vertical="center"/>
      <protection locked="0"/>
    </xf>
    <xf numFmtId="0" fontId="18" fillId="33" borderId="54" xfId="0" applyFont="1" applyFill="1" applyBorder="1" applyAlignment="1" applyProtection="1">
      <alignment vertical="center"/>
      <protection locked="0"/>
    </xf>
    <xf numFmtId="182" fontId="21" fillId="33" borderId="55" xfId="0" applyNumberFormat="1" applyFont="1" applyFill="1" applyBorder="1" applyAlignment="1">
      <alignment horizontal="center" vertical="center"/>
    </xf>
    <xf numFmtId="1" fontId="21" fillId="33" borderId="56" xfId="0" applyNumberFormat="1" applyFont="1" applyFill="1" applyBorder="1" applyAlignment="1">
      <alignment horizontal="center" vertical="center"/>
    </xf>
    <xf numFmtId="182" fontId="21" fillId="33" borderId="57" xfId="0" applyNumberFormat="1" applyFont="1" applyFill="1" applyBorder="1" applyAlignment="1">
      <alignment horizontal="center" vertical="center"/>
    </xf>
    <xf numFmtId="0" fontId="18" fillId="33" borderId="24" xfId="0" applyFont="1" applyFill="1" applyBorder="1" applyAlignment="1" applyProtection="1">
      <alignment horizontal="center" vertical="center"/>
      <protection locked="0"/>
    </xf>
    <xf numFmtId="0" fontId="18" fillId="33" borderId="24" xfId="0" applyFont="1" applyFill="1" applyBorder="1" applyAlignment="1" applyProtection="1">
      <alignment horizontal="center" vertical="center" shrinkToFit="1"/>
      <protection locked="0"/>
    </xf>
    <xf numFmtId="49" fontId="76" fillId="33" borderId="58" xfId="52" applyNumberFormat="1" applyFont="1" applyFill="1" applyBorder="1" applyAlignment="1">
      <alignment horizontal="center" vertical="center" shrinkToFit="1"/>
      <protection/>
    </xf>
    <xf numFmtId="0" fontId="76" fillId="33" borderId="58" xfId="52" applyFont="1" applyFill="1" applyBorder="1" applyAlignment="1">
      <alignment horizontal="center" vertical="center"/>
      <protection/>
    </xf>
    <xf numFmtId="49" fontId="18" fillId="33" borderId="24" xfId="0" applyNumberFormat="1" applyFont="1" applyFill="1" applyBorder="1" applyAlignment="1" applyProtection="1">
      <alignment horizontal="center" vertical="center"/>
      <protection locked="0"/>
    </xf>
    <xf numFmtId="49" fontId="76" fillId="33" borderId="58" xfId="52" applyNumberFormat="1" applyFont="1" applyFill="1" applyBorder="1" applyAlignment="1">
      <alignment horizontal="center" vertical="center"/>
      <protection/>
    </xf>
    <xf numFmtId="0" fontId="77" fillId="34" borderId="59" xfId="52" applyFont="1" applyFill="1" applyBorder="1" applyAlignment="1">
      <alignment horizontal="center" vertical="center"/>
      <protection/>
    </xf>
    <xf numFmtId="0" fontId="18" fillId="33" borderId="25" xfId="0" applyFont="1" applyFill="1" applyBorder="1" applyAlignment="1" applyProtection="1">
      <alignment horizontal="center" vertical="center"/>
      <protection locked="0"/>
    </xf>
    <xf numFmtId="0" fontId="76" fillId="33" borderId="25" xfId="52" applyFont="1" applyFill="1" applyBorder="1" applyAlignment="1">
      <alignment horizontal="center" vertical="center"/>
      <protection/>
    </xf>
    <xf numFmtId="0" fontId="18" fillId="33" borderId="29" xfId="0" applyFont="1" applyFill="1" applyBorder="1" applyAlignment="1" applyProtection="1">
      <alignment horizontal="center" vertical="center"/>
      <protection locked="0"/>
    </xf>
    <xf numFmtId="0" fontId="18" fillId="33" borderId="60" xfId="0" applyFont="1" applyFill="1" applyBorder="1" applyAlignment="1" applyProtection="1">
      <alignment horizontal="center" vertical="center"/>
      <protection locked="0"/>
    </xf>
    <xf numFmtId="0" fontId="18" fillId="33" borderId="24" xfId="0" applyFont="1" applyFill="1" applyBorder="1" applyAlignment="1" applyProtection="1">
      <alignment vertical="center"/>
      <protection locked="0"/>
    </xf>
    <xf numFmtId="182" fontId="21" fillId="33" borderId="56" xfId="0" applyNumberFormat="1" applyFont="1" applyFill="1" applyBorder="1" applyAlignment="1">
      <alignment horizontal="center" vertical="center"/>
    </xf>
    <xf numFmtId="0" fontId="18" fillId="33" borderId="31" xfId="0" applyFont="1" applyFill="1" applyBorder="1" applyAlignment="1" applyProtection="1">
      <alignment horizontal="center" vertical="center" shrinkToFit="1"/>
      <protection locked="0"/>
    </xf>
    <xf numFmtId="0" fontId="76" fillId="33" borderId="61" xfId="52" applyFont="1" applyFill="1" applyBorder="1" applyAlignment="1">
      <alignment horizontal="center" vertical="center"/>
      <protection/>
    </xf>
    <xf numFmtId="49" fontId="18" fillId="33" borderId="31" xfId="0" applyNumberFormat="1" applyFont="1" applyFill="1" applyBorder="1" applyAlignment="1" applyProtection="1">
      <alignment horizontal="center" vertical="center"/>
      <protection locked="0"/>
    </xf>
    <xf numFmtId="49" fontId="76" fillId="33" borderId="61" xfId="52" applyNumberFormat="1" applyFont="1" applyFill="1" applyBorder="1" applyAlignment="1">
      <alignment horizontal="center" vertical="center"/>
      <protection/>
    </xf>
    <xf numFmtId="49" fontId="76" fillId="33" borderId="62" xfId="52" applyNumberFormat="1" applyFont="1" applyFill="1" applyBorder="1" applyAlignment="1">
      <alignment horizontal="center" vertical="center" shrinkToFit="1"/>
      <protection/>
    </xf>
    <xf numFmtId="0" fontId="18" fillId="33" borderId="63" xfId="0" applyFont="1" applyFill="1" applyBorder="1" applyAlignment="1" applyProtection="1">
      <alignment vertical="center"/>
      <protection locked="0"/>
    </xf>
    <xf numFmtId="49" fontId="76" fillId="33" borderId="64" xfId="52" applyNumberFormat="1" applyFont="1" applyFill="1" applyBorder="1" applyAlignment="1">
      <alignment horizontal="center" vertical="center" shrinkToFit="1"/>
      <protection/>
    </xf>
    <xf numFmtId="0" fontId="18" fillId="33" borderId="25" xfId="0" applyFont="1" applyFill="1" applyBorder="1" applyAlignment="1" applyProtection="1">
      <alignment vertical="center"/>
      <protection locked="0"/>
    </xf>
    <xf numFmtId="0" fontId="18" fillId="33" borderId="29" xfId="0" applyFont="1" applyFill="1" applyBorder="1" applyAlignment="1" applyProtection="1">
      <alignment vertical="center"/>
      <protection locked="0"/>
    </xf>
    <xf numFmtId="0" fontId="18" fillId="33" borderId="60" xfId="0" applyFont="1" applyFill="1" applyBorder="1" applyAlignment="1" applyProtection="1">
      <alignment vertical="center"/>
      <protection locked="0"/>
    </xf>
    <xf numFmtId="0" fontId="18" fillId="33" borderId="31" xfId="0" applyFont="1" applyFill="1" applyBorder="1" applyAlignment="1" applyProtection="1">
      <alignment horizontal="center" vertical="center"/>
      <protection locked="0"/>
    </xf>
    <xf numFmtId="49" fontId="76" fillId="33" borderId="61" xfId="52" applyNumberFormat="1" applyFont="1" applyFill="1" applyBorder="1" applyAlignment="1">
      <alignment horizontal="center" vertical="center" shrinkToFit="1"/>
      <protection/>
    </xf>
    <xf numFmtId="182" fontId="21" fillId="33" borderId="65" xfId="0" applyNumberFormat="1" applyFont="1" applyFill="1" applyBorder="1" applyAlignment="1">
      <alignment horizontal="center" vertical="center"/>
    </xf>
    <xf numFmtId="1" fontId="21" fillId="33" borderId="66" xfId="0" applyNumberFormat="1" applyFont="1" applyFill="1" applyBorder="1" applyAlignment="1">
      <alignment horizontal="center" vertical="center"/>
    </xf>
    <xf numFmtId="182" fontId="21" fillId="33" borderId="66" xfId="0" applyNumberFormat="1" applyFont="1" applyFill="1" applyBorder="1" applyAlignment="1">
      <alignment horizontal="center" vertical="center"/>
    </xf>
    <xf numFmtId="182" fontId="21" fillId="33" borderId="47" xfId="0" applyNumberFormat="1" applyFont="1" applyFill="1" applyBorder="1" applyAlignment="1">
      <alignment horizontal="center" vertical="center"/>
    </xf>
    <xf numFmtId="0" fontId="18" fillId="0" borderId="47" xfId="0" applyFont="1" applyFill="1" applyBorder="1" applyAlignment="1" applyProtection="1">
      <alignment horizontal="center" vertical="center" shrinkToFit="1"/>
      <protection locked="0"/>
    </xf>
    <xf numFmtId="49" fontId="76" fillId="33" borderId="67" xfId="52" applyNumberFormat="1" applyFont="1" applyFill="1" applyBorder="1" applyAlignment="1">
      <alignment horizontal="center" vertical="center" shrinkToFit="1"/>
      <protection/>
    </xf>
    <xf numFmtId="0" fontId="76" fillId="33" borderId="68" xfId="52" applyFont="1" applyFill="1" applyBorder="1" applyAlignment="1">
      <alignment horizontal="center" vertical="center"/>
      <protection/>
    </xf>
    <xf numFmtId="49" fontId="76" fillId="33" borderId="69" xfId="52" applyNumberFormat="1" applyFont="1" applyFill="1" applyBorder="1" applyAlignment="1">
      <alignment horizontal="center" vertical="center"/>
      <protection/>
    </xf>
    <xf numFmtId="0" fontId="77" fillId="34" borderId="70" xfId="52" applyFont="1" applyFill="1" applyBorder="1" applyAlignment="1">
      <alignment horizontal="center" vertical="center"/>
      <protection/>
    </xf>
    <xf numFmtId="0" fontId="76" fillId="33" borderId="71" xfId="52" applyFont="1" applyFill="1" applyBorder="1" applyAlignment="1">
      <alignment horizontal="center" vertical="center"/>
      <protection/>
    </xf>
    <xf numFmtId="0" fontId="18" fillId="33" borderId="21" xfId="0" applyFont="1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 applyProtection="1">
      <alignment vertical="center"/>
      <protection locked="0"/>
    </xf>
    <xf numFmtId="182" fontId="21" fillId="33" borderId="34" xfId="0" applyNumberFormat="1" applyFont="1" applyFill="1" applyBorder="1" applyAlignment="1">
      <alignment horizontal="center" vertical="center"/>
    </xf>
    <xf numFmtId="0" fontId="18" fillId="33" borderId="18" xfId="0" applyFont="1" applyFill="1" applyBorder="1" applyAlignment="1" applyProtection="1">
      <alignment horizontal="center" vertical="center"/>
      <protection locked="0"/>
    </xf>
    <xf numFmtId="1" fontId="21" fillId="33" borderId="72" xfId="0" applyNumberFormat="1" applyFont="1" applyFill="1" applyBorder="1" applyAlignment="1">
      <alignment horizontal="center" vertical="center"/>
    </xf>
    <xf numFmtId="182" fontId="21" fillId="33" borderId="0" xfId="0" applyNumberFormat="1" applyFont="1" applyFill="1" applyBorder="1" applyAlignment="1">
      <alignment horizontal="center" vertical="center"/>
    </xf>
    <xf numFmtId="0" fontId="18" fillId="33" borderId="37" xfId="0" applyFont="1" applyFill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 applyProtection="1">
      <alignment horizontal="center" vertical="center" shrinkToFit="1"/>
      <protection locked="0"/>
    </xf>
    <xf numFmtId="49" fontId="76" fillId="33" borderId="0" xfId="52" applyNumberFormat="1" applyFont="1" applyFill="1" applyBorder="1" applyAlignment="1">
      <alignment horizontal="center" vertical="center" shrinkToFit="1"/>
      <protection/>
    </xf>
    <xf numFmtId="0" fontId="76" fillId="33" borderId="73" xfId="52" applyFont="1" applyFill="1" applyBorder="1" applyAlignment="1">
      <alignment horizontal="center" vertical="center"/>
      <protection/>
    </xf>
    <xf numFmtId="49" fontId="18" fillId="33" borderId="74" xfId="0" applyNumberFormat="1" applyFont="1" applyFill="1" applyBorder="1" applyAlignment="1" applyProtection="1">
      <alignment horizontal="center" vertical="center"/>
      <protection locked="0"/>
    </xf>
    <xf numFmtId="49" fontId="76" fillId="33" borderId="45" xfId="52" applyNumberFormat="1" applyFont="1" applyFill="1" applyBorder="1" applyAlignment="1">
      <alignment horizontal="center" vertical="center"/>
      <protection/>
    </xf>
    <xf numFmtId="0" fontId="77" fillId="34" borderId="75" xfId="52" applyFont="1" applyFill="1" applyBorder="1" applyAlignment="1">
      <alignment horizontal="center" vertical="center"/>
      <protection/>
    </xf>
    <xf numFmtId="0" fontId="18" fillId="33" borderId="76" xfId="0" applyFont="1" applyFill="1" applyBorder="1" applyAlignment="1" applyProtection="1">
      <alignment horizontal="center" vertical="center"/>
      <protection locked="0"/>
    </xf>
    <xf numFmtId="0" fontId="18" fillId="33" borderId="77" xfId="0" applyFont="1" applyFill="1" applyBorder="1" applyAlignment="1" applyProtection="1">
      <alignment horizontal="center" vertical="center"/>
      <protection locked="0"/>
    </xf>
    <xf numFmtId="0" fontId="76" fillId="33" borderId="77" xfId="52" applyFont="1" applyFill="1" applyBorder="1" applyAlignment="1">
      <alignment horizontal="center" vertical="center"/>
      <protection/>
    </xf>
    <xf numFmtId="0" fontId="18" fillId="33" borderId="78" xfId="0" applyFont="1" applyFill="1" applyBorder="1" applyAlignment="1" applyProtection="1">
      <alignment horizontal="center" vertical="center"/>
      <protection locked="0"/>
    </xf>
    <xf numFmtId="0" fontId="18" fillId="33" borderId="78" xfId="0" applyFont="1" applyFill="1" applyBorder="1" applyAlignment="1" applyProtection="1">
      <alignment vertical="center"/>
      <protection locked="0"/>
    </xf>
    <xf numFmtId="0" fontId="18" fillId="33" borderId="37" xfId="0" applyFont="1" applyFill="1" applyBorder="1" applyAlignment="1" applyProtection="1">
      <alignment vertical="center"/>
      <protection locked="0"/>
    </xf>
    <xf numFmtId="182" fontId="21" fillId="33" borderId="36" xfId="0" applyNumberFormat="1" applyFont="1" applyFill="1" applyBorder="1" applyAlignment="1">
      <alignment horizontal="center" vertical="center"/>
    </xf>
    <xf numFmtId="0" fontId="18" fillId="33" borderId="35" xfId="0" applyFont="1" applyFill="1" applyBorder="1" applyAlignment="1" applyProtection="1">
      <alignment horizontal="center" vertical="center"/>
      <protection locked="0"/>
    </xf>
    <xf numFmtId="1" fontId="21" fillId="33" borderId="0" xfId="0" applyNumberFormat="1" applyFont="1" applyFill="1" applyBorder="1" applyAlignment="1">
      <alignment horizontal="center" vertical="center"/>
    </xf>
    <xf numFmtId="49" fontId="19" fillId="33" borderId="14" xfId="0" applyNumberFormat="1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19" fillId="33" borderId="79" xfId="0" applyFont="1" applyFill="1" applyBorder="1" applyAlignment="1" applyProtection="1">
      <alignment horizontal="center" vertical="center"/>
      <protection locked="0"/>
    </xf>
    <xf numFmtId="0" fontId="19" fillId="33" borderId="80" xfId="0" applyFont="1" applyFill="1" applyBorder="1" applyAlignment="1" applyProtection="1">
      <alignment horizontal="center" vertical="center"/>
      <protection locked="0"/>
    </xf>
    <xf numFmtId="0" fontId="19" fillId="33" borderId="81" xfId="0" applyFont="1" applyFill="1" applyBorder="1" applyAlignment="1" applyProtection="1">
      <alignment horizontal="center" vertical="center"/>
      <protection locked="0"/>
    </xf>
    <xf numFmtId="0" fontId="19" fillId="33" borderId="77" xfId="0" applyFont="1" applyFill="1" applyBorder="1" applyAlignment="1" applyProtection="1">
      <alignment horizontal="center" vertical="center"/>
      <protection locked="0"/>
    </xf>
    <xf numFmtId="0" fontId="19" fillId="33" borderId="78" xfId="0" applyFont="1" applyFill="1" applyBorder="1" applyAlignment="1" applyProtection="1">
      <alignment horizontal="center" vertical="center"/>
      <protection locked="0"/>
    </xf>
    <xf numFmtId="0" fontId="19" fillId="33" borderId="78" xfId="0" applyFont="1" applyFill="1" applyBorder="1" applyAlignment="1" applyProtection="1" quotePrefix="1">
      <alignment horizontal="center" vertical="center"/>
      <protection locked="0"/>
    </xf>
    <xf numFmtId="0" fontId="19" fillId="33" borderId="37" xfId="0" applyFont="1" applyFill="1" applyBorder="1" applyAlignment="1" applyProtection="1">
      <alignment horizontal="center" vertical="center"/>
      <protection locked="0"/>
    </xf>
    <xf numFmtId="0" fontId="19" fillId="33" borderId="36" xfId="0" applyFont="1" applyFill="1" applyBorder="1" applyAlignment="1" applyProtection="1">
      <alignment horizontal="center" vertical="center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1" fontId="19" fillId="33" borderId="12" xfId="0" applyNumberFormat="1" applyFont="1" applyFill="1" applyBorder="1" applyAlignment="1" applyProtection="1">
      <alignment horizontal="center" vertical="center"/>
      <protection locked="0"/>
    </xf>
    <xf numFmtId="0" fontId="18" fillId="33" borderId="18" xfId="0" applyFont="1" applyFill="1" applyBorder="1" applyAlignment="1" applyProtection="1">
      <alignment horizontal="center" vertical="center" shrinkToFit="1"/>
      <protection locked="0"/>
    </xf>
    <xf numFmtId="0" fontId="76" fillId="33" borderId="82" xfId="52" applyFont="1" applyFill="1" applyBorder="1" applyAlignment="1">
      <alignment horizontal="center" vertical="center" shrinkToFit="1"/>
      <protection/>
    </xf>
    <xf numFmtId="0" fontId="77" fillId="34" borderId="51" xfId="52" applyFont="1" applyFill="1" applyBorder="1" applyAlignment="1">
      <alignment horizontal="center" vertical="center"/>
      <protection/>
    </xf>
    <xf numFmtId="0" fontId="76" fillId="33" borderId="83" xfId="52" applyFont="1" applyFill="1" applyBorder="1" applyAlignment="1">
      <alignment horizontal="center" vertical="center"/>
      <protection/>
    </xf>
    <xf numFmtId="0" fontId="19" fillId="33" borderId="19" xfId="0" applyFont="1" applyFill="1" applyBorder="1" applyAlignment="1" applyProtection="1">
      <alignment horizontal="left" vertical="center" shrinkToFit="1"/>
      <protection locked="0"/>
    </xf>
    <xf numFmtId="0" fontId="76" fillId="33" borderId="84" xfId="52" applyFont="1" applyFill="1" applyBorder="1" applyAlignment="1">
      <alignment horizontal="center" vertical="center"/>
      <protection/>
    </xf>
    <xf numFmtId="0" fontId="19" fillId="33" borderId="23" xfId="0" applyFont="1" applyFill="1" applyBorder="1" applyAlignment="1" applyProtection="1">
      <alignment horizontal="left" vertical="center" shrinkToFit="1"/>
      <protection locked="0"/>
    </xf>
    <xf numFmtId="0" fontId="19" fillId="33" borderId="53" xfId="0" applyFont="1" applyFill="1" applyBorder="1" applyAlignment="1" applyProtection="1">
      <alignment horizontal="left" vertical="center" shrinkToFit="1"/>
      <protection locked="0"/>
    </xf>
    <xf numFmtId="0" fontId="19" fillId="33" borderId="48" xfId="0" applyFont="1" applyFill="1" applyBorder="1" applyAlignment="1" applyProtection="1">
      <alignment horizontal="left" vertical="center" shrinkToFit="1"/>
      <protection locked="0"/>
    </xf>
    <xf numFmtId="0" fontId="19" fillId="33" borderId="54" xfId="0" applyFont="1" applyFill="1" applyBorder="1" applyAlignment="1" applyProtection="1">
      <alignment horizontal="left" vertical="center" shrinkToFit="1"/>
      <protection locked="0"/>
    </xf>
    <xf numFmtId="182" fontId="21" fillId="33" borderId="85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 applyProtection="1">
      <alignment horizontal="center" vertical="center" shrinkToFit="1"/>
      <protection locked="0"/>
    </xf>
    <xf numFmtId="1" fontId="21" fillId="33" borderId="54" xfId="0" applyNumberFormat="1" applyFont="1" applyFill="1" applyBorder="1" applyAlignment="1">
      <alignment horizontal="center" vertical="center"/>
    </xf>
    <xf numFmtId="0" fontId="18" fillId="33" borderId="86" xfId="0" applyFont="1" applyFill="1" applyBorder="1" applyAlignment="1" applyProtection="1">
      <alignment horizontal="center" vertical="center" shrinkToFit="1"/>
      <protection locked="0"/>
    </xf>
    <xf numFmtId="0" fontId="19" fillId="33" borderId="25" xfId="0" applyFont="1" applyFill="1" applyBorder="1" applyAlignment="1" applyProtection="1">
      <alignment horizontal="left" vertical="center" shrinkToFit="1"/>
      <protection locked="0"/>
    </xf>
    <xf numFmtId="0" fontId="76" fillId="33" borderId="87" xfId="52" applyFont="1" applyFill="1" applyBorder="1" applyAlignment="1">
      <alignment horizontal="center" vertical="center"/>
      <protection/>
    </xf>
    <xf numFmtId="0" fontId="19" fillId="33" borderId="29" xfId="0" applyFont="1" applyFill="1" applyBorder="1" applyAlignment="1" applyProtection="1">
      <alignment horizontal="left" vertical="center" shrinkToFit="1"/>
      <protection locked="0"/>
    </xf>
    <xf numFmtId="0" fontId="19" fillId="33" borderId="60" xfId="0" applyFont="1" applyFill="1" applyBorder="1" applyAlignment="1" applyProtection="1">
      <alignment horizontal="left" vertical="center" shrinkToFit="1"/>
      <protection locked="0"/>
    </xf>
    <xf numFmtId="0" fontId="19" fillId="33" borderId="24" xfId="0" applyFont="1" applyFill="1" applyBorder="1" applyAlignment="1" applyProtection="1">
      <alignment horizontal="left" vertical="center" shrinkToFit="1"/>
      <protection locked="0"/>
    </xf>
    <xf numFmtId="0" fontId="19" fillId="33" borderId="10" xfId="0" applyFont="1" applyFill="1" applyBorder="1" applyAlignment="1" applyProtection="1">
      <alignment horizontal="center" vertical="center" shrinkToFit="1"/>
      <protection locked="0"/>
    </xf>
    <xf numFmtId="1" fontId="21" fillId="33" borderId="34" xfId="0" applyNumberFormat="1" applyFont="1" applyFill="1" applyBorder="1" applyAlignment="1">
      <alignment horizontal="center" vertical="center"/>
    </xf>
    <xf numFmtId="0" fontId="18" fillId="33" borderId="54" xfId="0" applyFont="1" applyFill="1" applyBorder="1" applyAlignment="1" applyProtection="1">
      <alignment horizontal="center" vertical="center"/>
      <protection locked="0"/>
    </xf>
    <xf numFmtId="0" fontId="18" fillId="33" borderId="34" xfId="0" applyFont="1" applyFill="1" applyBorder="1" applyAlignment="1" applyProtection="1">
      <alignment horizontal="center" vertical="center" shrinkToFit="1"/>
      <protection locked="0"/>
    </xf>
    <xf numFmtId="0" fontId="18" fillId="33" borderId="85" xfId="0" applyFont="1" applyFill="1" applyBorder="1" applyAlignment="1" applyProtection="1">
      <alignment horizontal="center" vertical="center"/>
      <protection locked="0"/>
    </xf>
    <xf numFmtId="1" fontId="21" fillId="33" borderId="88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 applyProtection="1">
      <alignment horizontal="center" vertical="center"/>
      <protection locked="0"/>
    </xf>
    <xf numFmtId="0" fontId="18" fillId="33" borderId="47" xfId="0" applyFont="1" applyFill="1" applyBorder="1" applyAlignment="1" applyProtection="1">
      <alignment horizontal="center" vertical="center" shrinkToFit="1"/>
      <protection locked="0"/>
    </xf>
    <xf numFmtId="0" fontId="18" fillId="33" borderId="27" xfId="0" applyFont="1" applyFill="1" applyBorder="1" applyAlignment="1" applyProtection="1">
      <alignment horizontal="center" vertical="center"/>
      <protection locked="0"/>
    </xf>
    <xf numFmtId="49" fontId="76" fillId="33" borderId="68" xfId="52" applyNumberFormat="1" applyFont="1" applyFill="1" applyBorder="1" applyAlignment="1">
      <alignment horizontal="center" vertical="center" shrinkToFit="1"/>
      <protection/>
    </xf>
    <xf numFmtId="0" fontId="76" fillId="33" borderId="89" xfId="52" applyFont="1" applyFill="1" applyBorder="1" applyAlignment="1">
      <alignment horizontal="center" vertical="center"/>
      <protection/>
    </xf>
    <xf numFmtId="0" fontId="18" fillId="33" borderId="0" xfId="0" applyFont="1" applyFill="1" applyBorder="1" applyAlignment="1" applyProtection="1">
      <alignment vertical="center"/>
      <protection locked="0"/>
    </xf>
    <xf numFmtId="49" fontId="19" fillId="33" borderId="74" xfId="0" applyNumberFormat="1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182" fontId="19" fillId="33" borderId="12" xfId="0" applyNumberFormat="1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0" fontId="18" fillId="33" borderId="90" xfId="0" applyFont="1" applyFill="1" applyBorder="1" applyAlignment="1" applyProtection="1">
      <alignment horizontal="center" vertical="center" shrinkToFit="1"/>
      <protection locked="0"/>
    </xf>
    <xf numFmtId="49" fontId="78" fillId="33" borderId="87" xfId="0" applyNumberFormat="1" applyFont="1" applyFill="1" applyBorder="1" applyAlignment="1">
      <alignment horizontal="center" vertical="center"/>
    </xf>
    <xf numFmtId="0" fontId="18" fillId="33" borderId="91" xfId="0" applyFont="1" applyFill="1" applyBorder="1" applyAlignment="1" applyProtection="1">
      <alignment horizontal="center" vertical="center"/>
      <protection locked="0"/>
    </xf>
    <xf numFmtId="0" fontId="18" fillId="33" borderId="23" xfId="0" applyFont="1" applyFill="1" applyBorder="1" applyAlignment="1" applyProtection="1" quotePrefix="1">
      <alignment horizontal="center" vertical="center"/>
      <protection locked="0"/>
    </xf>
    <xf numFmtId="0" fontId="18" fillId="33" borderId="34" xfId="0" applyFont="1" applyFill="1" applyBorder="1" applyAlignment="1" applyProtection="1" quotePrefix="1">
      <alignment horizontal="center" vertical="center"/>
      <protection locked="0"/>
    </xf>
    <xf numFmtId="0" fontId="18" fillId="33" borderId="92" xfId="0" applyFont="1" applyFill="1" applyBorder="1" applyAlignment="1" applyProtection="1">
      <alignment horizontal="center" vertical="center" shrinkToFit="1"/>
      <protection locked="0"/>
    </xf>
    <xf numFmtId="49" fontId="22" fillId="33" borderId="30" xfId="52" applyNumberFormat="1" applyFont="1" applyFill="1" applyBorder="1" applyAlignment="1" applyProtection="1">
      <alignment horizontal="center" vertical="center" shrinkToFit="1"/>
      <protection locked="0"/>
    </xf>
    <xf numFmtId="0" fontId="18" fillId="33" borderId="93" xfId="0" applyFont="1" applyFill="1" applyBorder="1" applyAlignment="1" applyProtection="1">
      <alignment horizontal="center" vertical="center"/>
      <protection locked="0"/>
    </xf>
    <xf numFmtId="0" fontId="18" fillId="33" borderId="47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/>
      <protection locked="0"/>
    </xf>
    <xf numFmtId="0" fontId="18" fillId="33" borderId="94" xfId="0" applyFont="1" applyFill="1" applyBorder="1" applyAlignment="1" applyProtection="1">
      <alignment horizontal="center" vertical="center"/>
      <protection locked="0"/>
    </xf>
    <xf numFmtId="0" fontId="18" fillId="33" borderId="31" xfId="0" applyFont="1" applyFill="1" applyBorder="1" applyAlignment="1" applyProtection="1">
      <alignment vertical="center"/>
      <protection locked="0"/>
    </xf>
    <xf numFmtId="182" fontId="21" fillId="33" borderId="24" xfId="0" applyNumberFormat="1" applyFont="1" applyFill="1" applyBorder="1" applyAlignment="1">
      <alignment horizontal="center" vertical="center"/>
    </xf>
    <xf numFmtId="182" fontId="21" fillId="33" borderId="72" xfId="0" applyNumberFormat="1" applyFont="1" applyFill="1" applyBorder="1" applyAlignment="1">
      <alignment horizontal="center" vertical="center"/>
    </xf>
    <xf numFmtId="0" fontId="18" fillId="33" borderId="35" xfId="0" applyFont="1" applyFill="1" applyBorder="1" applyAlignment="1" applyProtection="1">
      <alignment vertical="center"/>
      <protection locked="0"/>
    </xf>
    <xf numFmtId="0" fontId="18" fillId="33" borderId="46" xfId="0" applyFont="1" applyFill="1" applyBorder="1" applyAlignment="1" applyProtection="1">
      <alignment horizontal="center" vertical="center"/>
      <protection locked="0"/>
    </xf>
    <xf numFmtId="0" fontId="19" fillId="33" borderId="11" xfId="0" applyFont="1" applyFill="1" applyBorder="1" applyAlignment="1" applyProtection="1">
      <alignment horizontal="center" vertical="center"/>
      <protection locked="0"/>
    </xf>
    <xf numFmtId="0" fontId="19" fillId="33" borderId="50" xfId="0" applyFont="1" applyFill="1" applyBorder="1" applyAlignment="1" applyProtection="1">
      <alignment horizontal="center" vertical="center"/>
      <protection locked="0"/>
    </xf>
    <xf numFmtId="0" fontId="79" fillId="33" borderId="58" xfId="52" applyFont="1" applyFill="1" applyBorder="1" applyAlignment="1">
      <alignment horizontal="left" vertical="center" shrinkToFit="1"/>
      <protection/>
    </xf>
    <xf numFmtId="49" fontId="79" fillId="33" borderId="58" xfId="52" applyNumberFormat="1" applyFont="1" applyFill="1" applyBorder="1" applyAlignment="1">
      <alignment horizontal="center" vertical="center" shrinkToFit="1"/>
      <protection/>
    </xf>
    <xf numFmtId="0" fontId="79" fillId="33" borderId="58" xfId="52" applyFont="1" applyFill="1" applyBorder="1" applyAlignment="1">
      <alignment horizontal="center" vertical="center"/>
      <protection/>
    </xf>
    <xf numFmtId="49" fontId="79" fillId="33" borderId="58" xfId="52" applyNumberFormat="1" applyFont="1" applyFill="1" applyBorder="1" applyAlignment="1">
      <alignment horizontal="center" vertical="center"/>
      <protection/>
    </xf>
    <xf numFmtId="0" fontId="80" fillId="34" borderId="58" xfId="52" applyFont="1" applyFill="1" applyBorder="1" applyAlignment="1">
      <alignment horizontal="center" vertical="center"/>
      <protection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182" fontId="23" fillId="33" borderId="95" xfId="0" applyNumberFormat="1" applyFont="1" applyFill="1" applyBorder="1" applyAlignment="1">
      <alignment horizontal="center" vertical="center"/>
    </xf>
    <xf numFmtId="0" fontId="18" fillId="33" borderId="29" xfId="0" applyFont="1" applyFill="1" applyBorder="1" applyAlignment="1" applyProtection="1" quotePrefix="1">
      <alignment horizontal="center" vertical="center"/>
      <protection locked="0"/>
    </xf>
    <xf numFmtId="182" fontId="23" fillId="33" borderId="55" xfId="0" applyNumberFormat="1" applyFont="1" applyFill="1" applyBorder="1" applyAlignment="1">
      <alignment horizontal="center" vertical="center"/>
    </xf>
    <xf numFmtId="0" fontId="76" fillId="33" borderId="96" xfId="52" applyFont="1" applyFill="1" applyBorder="1" applyAlignment="1">
      <alignment horizontal="left" vertical="center" shrinkToFit="1"/>
      <protection/>
    </xf>
    <xf numFmtId="49" fontId="79" fillId="33" borderId="68" xfId="52" applyNumberFormat="1" applyFont="1" applyFill="1" applyBorder="1" applyAlignment="1">
      <alignment horizontal="center" vertical="center" shrinkToFit="1"/>
      <protection/>
    </xf>
    <xf numFmtId="182" fontId="23" fillId="33" borderId="65" xfId="0" applyNumberFormat="1" applyFont="1" applyFill="1" applyBorder="1" applyAlignment="1">
      <alignment horizontal="center" vertical="center"/>
    </xf>
    <xf numFmtId="182" fontId="23" fillId="33" borderId="97" xfId="0" applyNumberFormat="1" applyFont="1" applyFill="1" applyBorder="1" applyAlignment="1">
      <alignment horizontal="center" vertical="center"/>
    </xf>
    <xf numFmtId="49" fontId="19" fillId="33" borderId="98" xfId="0" applyNumberFormat="1" applyFont="1" applyFill="1" applyBorder="1" applyAlignment="1" applyProtection="1">
      <alignment horizontal="center" vertical="center"/>
      <protection locked="0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9" fillId="33" borderId="98" xfId="0" applyFont="1" applyFill="1" applyBorder="1" applyAlignment="1" applyProtection="1">
      <alignment horizontal="center" vertical="center"/>
      <protection locked="0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19" fillId="33" borderId="99" xfId="0" applyFon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 applyProtection="1">
      <alignment horizontal="center" vertical="center"/>
      <protection locked="0"/>
    </xf>
    <xf numFmtId="0" fontId="19" fillId="33" borderId="30" xfId="0" applyFont="1" applyFill="1" applyBorder="1" applyAlignment="1" applyProtection="1">
      <alignment horizontal="center" vertical="center"/>
      <protection locked="0"/>
    </xf>
    <xf numFmtId="0" fontId="19" fillId="33" borderId="24" xfId="0" applyFont="1" applyFill="1" applyBorder="1" applyAlignment="1" applyProtection="1">
      <alignment horizontal="center" vertical="center"/>
      <protection locked="0"/>
    </xf>
    <xf numFmtId="0" fontId="79" fillId="33" borderId="82" xfId="52" applyFont="1" applyFill="1" applyBorder="1" applyAlignment="1">
      <alignment horizontal="left" vertical="center" shrinkToFit="1"/>
      <protection/>
    </xf>
    <xf numFmtId="49" fontId="79" fillId="33" borderId="100" xfId="52" applyNumberFormat="1" applyFont="1" applyFill="1" applyBorder="1" applyAlignment="1">
      <alignment horizontal="center" vertical="center" shrinkToFit="1"/>
      <protection/>
    </xf>
    <xf numFmtId="0" fontId="79" fillId="33" borderId="100" xfId="52" applyFont="1" applyFill="1" applyBorder="1" applyAlignment="1">
      <alignment horizontal="center" vertical="center"/>
      <protection/>
    </xf>
    <xf numFmtId="49" fontId="79" fillId="33" borderId="100" xfId="52" applyNumberFormat="1" applyFont="1" applyFill="1" applyBorder="1" applyAlignment="1">
      <alignment horizontal="center" vertical="center"/>
      <protection/>
    </xf>
    <xf numFmtId="0" fontId="80" fillId="34" borderId="100" xfId="52" applyFont="1" applyFill="1" applyBorder="1" applyAlignment="1">
      <alignment horizontal="center" vertical="center"/>
      <protection/>
    </xf>
    <xf numFmtId="0" fontId="18" fillId="33" borderId="101" xfId="0" applyFont="1" applyFill="1" applyBorder="1" applyAlignment="1" applyProtection="1">
      <alignment horizontal="center" vertical="center"/>
      <protection locked="0"/>
    </xf>
    <xf numFmtId="0" fontId="18" fillId="33" borderId="102" xfId="0" applyFont="1" applyFill="1" applyBorder="1" applyAlignment="1" applyProtection="1">
      <alignment horizontal="center" vertical="center"/>
      <protection locked="0"/>
    </xf>
    <xf numFmtId="0" fontId="79" fillId="33" borderId="103" xfId="52" applyFont="1" applyFill="1" applyBorder="1" applyAlignment="1">
      <alignment horizontal="center" vertical="center"/>
      <protection/>
    </xf>
    <xf numFmtId="182" fontId="23" fillId="33" borderId="54" xfId="0" applyNumberFormat="1" applyFont="1" applyFill="1" applyBorder="1" applyAlignment="1">
      <alignment horizontal="center" vertical="center"/>
    </xf>
    <xf numFmtId="0" fontId="79" fillId="33" borderId="86" xfId="52" applyFont="1" applyFill="1" applyBorder="1" applyAlignment="1">
      <alignment horizontal="left" vertical="center" shrinkToFit="1"/>
      <protection/>
    </xf>
    <xf numFmtId="49" fontId="79" fillId="33" borderId="26" xfId="52" applyNumberFormat="1" applyFont="1" applyFill="1" applyBorder="1" applyAlignment="1">
      <alignment horizontal="center" vertical="center" shrinkToFit="1"/>
      <protection/>
    </xf>
    <xf numFmtId="0" fontId="79" fillId="33" borderId="26" xfId="52" applyFont="1" applyFill="1" applyBorder="1" applyAlignment="1">
      <alignment horizontal="center" vertical="center"/>
      <protection/>
    </xf>
    <xf numFmtId="49" fontId="79" fillId="33" borderId="26" xfId="52" applyNumberFormat="1" applyFont="1" applyFill="1" applyBorder="1" applyAlignment="1">
      <alignment horizontal="center" vertical="center"/>
      <protection/>
    </xf>
    <xf numFmtId="0" fontId="80" fillId="34" borderId="26" xfId="52" applyFont="1" applyFill="1" applyBorder="1" applyAlignment="1">
      <alignment horizontal="center" vertical="center"/>
      <protection/>
    </xf>
    <xf numFmtId="0" fontId="79" fillId="33" borderId="28" xfId="52" applyFont="1" applyFill="1" applyBorder="1" applyAlignment="1">
      <alignment horizontal="center" vertical="center"/>
      <protection/>
    </xf>
    <xf numFmtId="182" fontId="23" fillId="33" borderId="24" xfId="0" applyNumberFormat="1" applyFont="1" applyFill="1" applyBorder="1" applyAlignment="1">
      <alignment horizontal="center" vertical="center"/>
    </xf>
    <xf numFmtId="182" fontId="23" fillId="33" borderId="104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 applyProtection="1">
      <alignment horizontal="center" vertical="center"/>
      <protection locked="0"/>
    </xf>
    <xf numFmtId="0" fontId="18" fillId="33" borderId="105" xfId="0" applyFont="1" applyFill="1" applyBorder="1" applyAlignment="1" applyProtection="1">
      <alignment horizontal="center" vertical="center"/>
      <protection locked="0"/>
    </xf>
    <xf numFmtId="0" fontId="18" fillId="33" borderId="32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 quotePrefix="1">
      <alignment horizontal="center" vertical="center"/>
      <protection locked="0"/>
    </xf>
    <xf numFmtId="0" fontId="79" fillId="33" borderId="106" xfId="52" applyFont="1" applyFill="1" applyBorder="1" applyAlignment="1">
      <alignment horizontal="left" vertical="center" shrinkToFit="1"/>
      <protection/>
    </xf>
    <xf numFmtId="49" fontId="79" fillId="33" borderId="106" xfId="52" applyNumberFormat="1" applyFont="1" applyFill="1" applyBorder="1" applyAlignment="1">
      <alignment horizontal="center" vertical="center" shrinkToFit="1"/>
      <protection/>
    </xf>
    <xf numFmtId="0" fontId="79" fillId="33" borderId="106" xfId="52" applyFont="1" applyFill="1" applyBorder="1" applyAlignment="1">
      <alignment horizontal="center" vertical="center"/>
      <protection/>
    </xf>
    <xf numFmtId="49" fontId="79" fillId="33" borderId="106" xfId="52" applyNumberFormat="1" applyFont="1" applyFill="1" applyBorder="1" applyAlignment="1">
      <alignment horizontal="center" vertical="center"/>
      <protection/>
    </xf>
    <xf numFmtId="0" fontId="80" fillId="34" borderId="106" xfId="52" applyFont="1" applyFill="1" applyBorder="1" applyAlignment="1">
      <alignment horizontal="center" vertical="center"/>
      <protection/>
    </xf>
    <xf numFmtId="0" fontId="18" fillId="33" borderId="39" xfId="0" applyFont="1" applyFill="1" applyBorder="1" applyAlignment="1" applyProtection="1">
      <alignment horizontal="center" vertical="center"/>
      <protection locked="0"/>
    </xf>
    <xf numFmtId="0" fontId="79" fillId="33" borderId="107" xfId="52" applyFont="1" applyFill="1" applyBorder="1" applyAlignment="1">
      <alignment horizontal="center" vertical="center"/>
      <protection/>
    </xf>
    <xf numFmtId="0" fontId="79" fillId="33" borderId="108" xfId="52" applyFont="1" applyFill="1" applyBorder="1" applyAlignment="1">
      <alignment horizontal="left" vertical="center" shrinkToFit="1"/>
      <protection/>
    </xf>
    <xf numFmtId="49" fontId="79" fillId="33" borderId="20" xfId="52" applyNumberFormat="1" applyFont="1" applyFill="1" applyBorder="1" applyAlignment="1">
      <alignment horizontal="center" vertical="center" shrinkToFit="1"/>
      <protection/>
    </xf>
    <xf numFmtId="0" fontId="79" fillId="33" borderId="20" xfId="52" applyFont="1" applyFill="1" applyBorder="1" applyAlignment="1">
      <alignment horizontal="center" vertical="center"/>
      <protection/>
    </xf>
    <xf numFmtId="49" fontId="79" fillId="33" borderId="20" xfId="52" applyNumberFormat="1" applyFont="1" applyFill="1" applyBorder="1" applyAlignment="1">
      <alignment horizontal="center" vertical="center"/>
      <protection/>
    </xf>
    <xf numFmtId="0" fontId="80" fillId="34" borderId="20" xfId="52" applyFont="1" applyFill="1" applyBorder="1" applyAlignment="1">
      <alignment horizontal="center" vertical="center"/>
      <protection/>
    </xf>
    <xf numFmtId="0" fontId="79" fillId="33" borderId="109" xfId="52" applyFont="1" applyFill="1" applyBorder="1" applyAlignment="1">
      <alignment horizontal="center" vertical="center"/>
      <protection/>
    </xf>
    <xf numFmtId="182" fontId="23" fillId="33" borderId="18" xfId="0" applyNumberFormat="1" applyFont="1" applyFill="1" applyBorder="1" applyAlignment="1">
      <alignment horizontal="center" vertical="center"/>
    </xf>
    <xf numFmtId="0" fontId="79" fillId="33" borderId="26" xfId="52" applyFont="1" applyFill="1" applyBorder="1" applyAlignment="1">
      <alignment horizontal="left" vertical="center" shrinkToFit="1"/>
      <protection/>
    </xf>
    <xf numFmtId="49" fontId="19" fillId="33" borderId="10" xfId="0" applyNumberFormat="1" applyFont="1" applyFill="1" applyBorder="1" applyAlignment="1" applyProtection="1">
      <alignment horizontal="center" vertical="center"/>
      <protection locked="0"/>
    </xf>
    <xf numFmtId="182" fontId="19" fillId="33" borderId="10" xfId="0" applyNumberFormat="1" applyFont="1" applyFill="1" applyBorder="1" applyAlignment="1" applyProtection="1">
      <alignment horizontal="center" vertical="center"/>
      <protection locked="0"/>
    </xf>
    <xf numFmtId="1" fontId="19" fillId="33" borderId="10" xfId="0" applyNumberFormat="1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 applyProtection="1">
      <alignment horizontal="center" vertical="center"/>
      <protection locked="0"/>
    </xf>
    <xf numFmtId="1" fontId="18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33" borderId="110" xfId="0" applyFont="1" applyFill="1" applyBorder="1" applyAlignment="1" applyProtection="1">
      <alignment horizontal="center" vertical="center"/>
      <protection locked="0"/>
    </xf>
    <xf numFmtId="0" fontId="79" fillId="33" borderId="0" xfId="0" applyFont="1" applyFill="1" applyBorder="1" applyAlignment="1" applyProtection="1">
      <alignment horizontal="center" vertical="center"/>
      <protection locked="0"/>
    </xf>
    <xf numFmtId="49" fontId="79" fillId="33" borderId="0" xfId="0" applyNumberFormat="1" applyFont="1" applyFill="1" applyBorder="1" applyAlignment="1" applyProtection="1">
      <alignment horizontal="center" vertical="center"/>
      <protection locked="0"/>
    </xf>
    <xf numFmtId="0" fontId="79" fillId="33" borderId="0" xfId="0" applyFont="1" applyFill="1" applyAlignment="1" applyProtection="1">
      <alignment horizontal="center" vertical="center"/>
      <protection locked="0"/>
    </xf>
    <xf numFmtId="0" fontId="80" fillId="33" borderId="0" xfId="0" applyFont="1" applyFill="1" applyBorder="1" applyAlignment="1" applyProtection="1">
      <alignment horizontal="center" vertical="center"/>
      <protection/>
    </xf>
    <xf numFmtId="0" fontId="79" fillId="33" borderId="0" xfId="0" applyFont="1" applyFill="1" applyAlignment="1" applyProtection="1">
      <alignment vertical="center"/>
      <protection locked="0"/>
    </xf>
    <xf numFmtId="0" fontId="79" fillId="33" borderId="111" xfId="0" applyFont="1" applyFill="1" applyBorder="1" applyAlignment="1" applyProtection="1">
      <alignment horizontal="center" vertical="center"/>
      <protection locked="0"/>
    </xf>
    <xf numFmtId="0" fontId="79" fillId="33" borderId="11" xfId="0" applyFont="1" applyFill="1" applyBorder="1" applyAlignment="1" applyProtection="1" quotePrefix="1">
      <alignment horizontal="center" vertical="center"/>
      <protection locked="0"/>
    </xf>
    <xf numFmtId="0" fontId="79" fillId="33" borderId="12" xfId="0" applyFont="1" applyFill="1" applyBorder="1" applyAlignment="1" applyProtection="1" quotePrefix="1">
      <alignment horizontal="center" vertical="center"/>
      <protection locked="0"/>
    </xf>
    <xf numFmtId="0" fontId="79" fillId="33" borderId="0" xfId="0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horizontal="left" vertical="center"/>
      <protection locked="0"/>
    </xf>
    <xf numFmtId="49" fontId="18" fillId="33" borderId="0" xfId="0" applyNumberFormat="1" applyFont="1" applyFill="1" applyAlignment="1" applyProtection="1">
      <alignment vertical="center"/>
      <protection locked="0"/>
    </xf>
    <xf numFmtId="0" fontId="18" fillId="33" borderId="112" xfId="0" applyFont="1" applyFill="1" applyBorder="1" applyAlignment="1" applyProtection="1">
      <alignment vertical="center"/>
      <protection locked="0"/>
    </xf>
    <xf numFmtId="0" fontId="18" fillId="33" borderId="112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5" fillId="33" borderId="93" xfId="0" applyFont="1" applyFill="1" applyBorder="1" applyAlignment="1" applyProtection="1">
      <alignment horizontal="left" vertical="center"/>
      <protection locked="0"/>
    </xf>
    <xf numFmtId="0" fontId="6" fillId="33" borderId="92" xfId="0" applyFont="1" applyFill="1" applyBorder="1" applyAlignment="1" applyProtection="1">
      <alignment horizontal="left" vertical="center"/>
      <protection locked="0"/>
    </xf>
    <xf numFmtId="0" fontId="6" fillId="33" borderId="47" xfId="0" applyFont="1" applyFill="1" applyBorder="1" applyAlignment="1" applyProtection="1">
      <alignment horizontal="left" vertical="center"/>
      <protection locked="0"/>
    </xf>
    <xf numFmtId="0" fontId="16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80" xfId="0" applyFont="1" applyBorder="1" applyAlignment="1">
      <alignment horizontal="left"/>
    </xf>
    <xf numFmtId="0" fontId="19" fillId="33" borderId="13" xfId="0" applyFont="1" applyFill="1" applyBorder="1" applyAlignment="1" applyProtection="1">
      <alignment horizontal="left" vertical="center" shrinkToFit="1"/>
      <protection locked="0"/>
    </xf>
    <xf numFmtId="0" fontId="19" fillId="33" borderId="14" xfId="0" applyFont="1" applyFill="1" applyBorder="1" applyAlignment="1" applyProtection="1">
      <alignment horizontal="left" vertical="center" shrinkToFit="1"/>
      <protection locked="0"/>
    </xf>
    <xf numFmtId="0" fontId="19" fillId="33" borderId="80" xfId="0" applyFont="1" applyFill="1" applyBorder="1" applyAlignment="1" applyProtection="1">
      <alignment horizontal="left" vertical="center" shrinkToFit="1"/>
      <protection locked="0"/>
    </xf>
    <xf numFmtId="1" fontId="79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Alignment="1" applyProtection="1">
      <alignment vertical="center"/>
      <protection locked="0"/>
    </xf>
    <xf numFmtId="0" fontId="18" fillId="33" borderId="0" xfId="0" applyFont="1" applyFill="1" applyAlignment="1">
      <alignment vertical="center"/>
    </xf>
    <xf numFmtId="0" fontId="81" fillId="33" borderId="113" xfId="0" applyFont="1" applyFill="1" applyBorder="1" applyAlignment="1">
      <alignment horizontal="center" vertical="center" wrapText="1"/>
    </xf>
    <xf numFmtId="0" fontId="81" fillId="33" borderId="98" xfId="0" applyFont="1" applyFill="1" applyBorder="1" applyAlignment="1">
      <alignment horizontal="center" vertical="center" wrapText="1"/>
    </xf>
    <xf numFmtId="0" fontId="81" fillId="33" borderId="114" xfId="0" applyFont="1" applyFill="1" applyBorder="1" applyAlignment="1">
      <alignment horizontal="center" vertical="center" wrapText="1"/>
    </xf>
    <xf numFmtId="0" fontId="81" fillId="33" borderId="42" xfId="0" applyFont="1" applyFill="1" applyBorder="1" applyAlignment="1">
      <alignment horizontal="center" vertical="center" wrapText="1"/>
    </xf>
    <xf numFmtId="0" fontId="81" fillId="33" borderId="0" xfId="0" applyFont="1" applyFill="1" applyBorder="1" applyAlignment="1">
      <alignment horizontal="center" vertical="center" wrapText="1"/>
    </xf>
    <xf numFmtId="0" fontId="81" fillId="33" borderId="46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 applyProtection="1">
      <alignment horizontal="center" vertical="center"/>
      <protection locked="0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33" borderId="80" xfId="0" applyFont="1" applyFill="1" applyBorder="1" applyAlignment="1">
      <alignment vertical="center"/>
    </xf>
    <xf numFmtId="0" fontId="80" fillId="33" borderId="0" xfId="0" applyFont="1" applyFill="1" applyBorder="1" applyAlignment="1" applyProtection="1">
      <alignment horizontal="right" vertical="center"/>
      <protection locked="0"/>
    </xf>
    <xf numFmtId="0" fontId="80" fillId="33" borderId="46" xfId="0" applyFont="1" applyFill="1" applyBorder="1" applyAlignment="1" applyProtection="1">
      <alignment horizontal="right" vertical="center"/>
      <protection locked="0"/>
    </xf>
    <xf numFmtId="0" fontId="19" fillId="33" borderId="13" xfId="0" applyFont="1" applyFill="1" applyBorder="1" applyAlignment="1" applyProtection="1">
      <alignment horizontal="left" vertical="center"/>
      <protection locked="0"/>
    </xf>
    <xf numFmtId="0" fontId="18" fillId="33" borderId="14" xfId="0" applyFont="1" applyFill="1" applyBorder="1" applyAlignment="1" applyProtection="1">
      <alignment horizontal="left" vertical="center"/>
      <protection locked="0"/>
    </xf>
    <xf numFmtId="0" fontId="18" fillId="33" borderId="113" xfId="0" applyFont="1" applyFill="1" applyBorder="1" applyAlignment="1" applyProtection="1">
      <alignment horizontal="center" vertical="center"/>
      <protection locked="0"/>
    </xf>
    <xf numFmtId="0" fontId="18" fillId="33" borderId="98" xfId="0" applyFont="1" applyFill="1" applyBorder="1" applyAlignment="1" applyProtection="1">
      <alignment horizontal="center" vertical="center"/>
      <protection locked="0"/>
    </xf>
    <xf numFmtId="0" fontId="18" fillId="33" borderId="114" xfId="0" applyFont="1" applyFill="1" applyBorder="1" applyAlignment="1" applyProtection="1">
      <alignment horizontal="center" vertical="center"/>
      <protection locked="0"/>
    </xf>
    <xf numFmtId="0" fontId="18" fillId="33" borderId="115" xfId="0" applyFont="1" applyFill="1" applyBorder="1" applyAlignment="1" applyProtection="1">
      <alignment horizontal="center" vertical="center"/>
      <protection locked="0"/>
    </xf>
    <xf numFmtId="0" fontId="18" fillId="33" borderId="74" xfId="0" applyFont="1" applyFill="1" applyBorder="1" applyAlignment="1" applyProtection="1">
      <alignment horizontal="center" vertical="center"/>
      <protection locked="0"/>
    </xf>
    <xf numFmtId="0" fontId="18" fillId="33" borderId="36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>
      <alignment horizontal="left" vertical="center"/>
    </xf>
    <xf numFmtId="0" fontId="79" fillId="33" borderId="0" xfId="0" applyFont="1" applyFill="1" applyBorder="1" applyAlignment="1" applyProtection="1">
      <alignment horizontal="center" vertical="center" wrapText="1" shrinkToFit="1"/>
      <protection locked="0"/>
    </xf>
    <xf numFmtId="0" fontId="18" fillId="33" borderId="0" xfId="0" applyFont="1" applyFill="1" applyBorder="1" applyAlignment="1" applyProtection="1">
      <alignment horizontal="center" vertical="center" shrinkToFit="1"/>
      <protection locked="0"/>
    </xf>
    <xf numFmtId="0" fontId="18" fillId="33" borderId="46" xfId="0" applyFont="1" applyFill="1" applyBorder="1" applyAlignment="1" applyProtection="1">
      <alignment horizontal="center" vertical="center" shrinkToFit="1"/>
      <protection locked="0"/>
    </xf>
    <xf numFmtId="0" fontId="18" fillId="33" borderId="74" xfId="0" applyFont="1" applyFill="1" applyBorder="1" applyAlignment="1" applyProtection="1">
      <alignment horizontal="center" vertical="center" shrinkToFit="1"/>
      <protection locked="0"/>
    </xf>
    <xf numFmtId="0" fontId="18" fillId="33" borderId="36" xfId="0" applyFont="1" applyFill="1" applyBorder="1" applyAlignment="1" applyProtection="1">
      <alignment horizontal="center" vertical="center" shrinkToFit="1"/>
      <protection locked="0"/>
    </xf>
    <xf numFmtId="0" fontId="20" fillId="33" borderId="0" xfId="0" applyFont="1" applyFill="1" applyBorder="1" applyAlignment="1" applyProtection="1">
      <alignment horizontal="right" vertical="center" shrinkToFit="1"/>
      <protection locked="0"/>
    </xf>
    <xf numFmtId="0" fontId="19" fillId="33" borderId="115" xfId="0" applyFont="1" applyFill="1" applyBorder="1" applyAlignment="1" applyProtection="1">
      <alignment horizontal="left" vertical="center"/>
      <protection locked="0"/>
    </xf>
    <xf numFmtId="0" fontId="19" fillId="33" borderId="113" xfId="0" applyFont="1" applyFill="1" applyBorder="1" applyAlignment="1" applyProtection="1">
      <alignment horizontal="left" vertical="center"/>
      <protection locked="0"/>
    </xf>
    <xf numFmtId="0" fontId="18" fillId="33" borderId="98" xfId="0" applyFont="1" applyFill="1" applyBorder="1" applyAlignment="1" applyProtection="1">
      <alignment horizontal="left" vertical="center"/>
      <protection locked="0"/>
    </xf>
    <xf numFmtId="0" fontId="19" fillId="33" borderId="80" xfId="0" applyFont="1" applyFill="1" applyBorder="1" applyAlignment="1" applyProtection="1">
      <alignment horizontal="left" vertical="center"/>
      <protection locked="0"/>
    </xf>
    <xf numFmtId="0" fontId="19" fillId="33" borderId="42" xfId="0" applyFont="1" applyFill="1" applyBorder="1" applyAlignment="1" applyProtection="1">
      <alignment horizontal="left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80" xfId="0" applyFont="1" applyFill="1" applyBorder="1" applyAlignment="1" applyProtection="1">
      <alignment horizontal="center" vertical="center"/>
      <protection locked="0"/>
    </xf>
    <xf numFmtId="0" fontId="19" fillId="33" borderId="79" xfId="0" applyFont="1" applyFill="1" applyBorder="1" applyAlignment="1" applyProtection="1">
      <alignment horizontal="left" vertical="center" shrinkToFit="1"/>
      <protection locked="0"/>
    </xf>
    <xf numFmtId="0" fontId="79" fillId="33" borderId="25" xfId="0" applyFont="1" applyFill="1" applyBorder="1" applyAlignment="1">
      <alignment horizontal="justify" vertical="center" wrapText="1"/>
    </xf>
    <xf numFmtId="1" fontId="79" fillId="33" borderId="25" xfId="0" applyNumberFormat="1" applyFont="1" applyFill="1" applyBorder="1" applyAlignment="1" applyProtection="1">
      <alignment horizontal="center" vertical="center"/>
      <protection locked="0"/>
    </xf>
    <xf numFmtId="1" fontId="79" fillId="33" borderId="74" xfId="0" applyNumberFormat="1" applyFont="1" applyFill="1" applyBorder="1" applyAlignment="1" applyProtection="1">
      <alignment horizontal="center" vertical="center" shrinkToFit="1"/>
      <protection locked="0"/>
    </xf>
    <xf numFmtId="0" fontId="79" fillId="33" borderId="25" xfId="0" applyFont="1" applyFill="1" applyBorder="1" applyAlignment="1" applyProtection="1">
      <alignment horizontal="center" vertical="center" wrapText="1"/>
      <protection locked="0"/>
    </xf>
    <xf numFmtId="0" fontId="79" fillId="33" borderId="116" xfId="0" applyFont="1" applyFill="1" applyBorder="1" applyAlignment="1" applyProtection="1">
      <alignment horizontal="justify" vertical="center" wrapText="1"/>
      <protection locked="0"/>
    </xf>
    <xf numFmtId="0" fontId="79" fillId="33" borderId="0" xfId="0" applyFont="1" applyFill="1" applyBorder="1" applyAlignment="1" applyProtection="1">
      <alignment horizontal="justify" vertical="center" wrapText="1"/>
      <protection locked="0"/>
    </xf>
    <xf numFmtId="0" fontId="79" fillId="33" borderId="111" xfId="0" applyFont="1" applyFill="1" applyBorder="1" applyAlignment="1" applyProtection="1">
      <alignment horizontal="justify" vertical="center" wrapText="1"/>
      <protection locked="0"/>
    </xf>
    <xf numFmtId="0" fontId="79" fillId="33" borderId="91" xfId="0" applyFont="1" applyFill="1" applyBorder="1" applyAlignment="1" applyProtection="1">
      <alignment horizontal="justify" vertical="center" wrapText="1"/>
      <protection locked="0"/>
    </xf>
    <xf numFmtId="0" fontId="79" fillId="33" borderId="90" xfId="0" applyFont="1" applyFill="1" applyBorder="1" applyAlignment="1" applyProtection="1">
      <alignment horizontal="justify" vertical="center" wrapText="1"/>
      <protection locked="0"/>
    </xf>
    <xf numFmtId="0" fontId="79" fillId="33" borderId="53" xfId="0" applyFont="1" applyFill="1" applyBorder="1" applyAlignment="1" applyProtection="1">
      <alignment horizontal="justify" vertical="center" wrapText="1"/>
      <protection locked="0"/>
    </xf>
    <xf numFmtId="0" fontId="79" fillId="33" borderId="25" xfId="0" applyFont="1" applyFill="1" applyBorder="1" applyAlignment="1" applyProtection="1">
      <alignment horizontal="justify" vertical="center" wrapText="1"/>
      <protection locked="0"/>
    </xf>
    <xf numFmtId="0" fontId="79" fillId="33" borderId="25" xfId="0" applyFont="1" applyFill="1" applyBorder="1" applyAlignment="1">
      <alignment horizontal="justify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A1">
      <selection activeCell="A1" sqref="A1:R29"/>
    </sheetView>
  </sheetViews>
  <sheetFormatPr defaultColWidth="11.375" defaultRowHeight="12.75"/>
  <cols>
    <col min="1" max="1" width="7.75390625" style="0" customWidth="1"/>
    <col min="2" max="2" width="48.125" style="0" customWidth="1"/>
    <col min="3" max="3" width="7.375" style="0" customWidth="1"/>
    <col min="4" max="4" width="7.125" style="0" customWidth="1"/>
    <col min="5" max="5" width="7.75390625" style="0" customWidth="1"/>
    <col min="6" max="6" width="7.00390625" style="0" customWidth="1"/>
    <col min="7" max="7" width="8.25390625" style="0" customWidth="1"/>
    <col min="8" max="8" width="7.375" style="0" customWidth="1"/>
    <col min="9" max="9" width="7.75390625" style="0" customWidth="1"/>
    <col min="10" max="10" width="8.125" style="0" customWidth="1"/>
    <col min="11" max="11" width="7.75390625" style="0" customWidth="1"/>
    <col min="12" max="12" width="8.25390625" style="0" customWidth="1"/>
    <col min="13" max="13" width="9.00390625" style="0" customWidth="1"/>
    <col min="14" max="14" width="8.25390625" style="0" customWidth="1"/>
    <col min="15" max="15" width="7.75390625" style="0" customWidth="1"/>
    <col min="16" max="16" width="7.00390625" style="0" customWidth="1"/>
    <col min="17" max="17" width="7.75390625" style="0" customWidth="1"/>
    <col min="18" max="18" width="8.00390625" style="0" customWidth="1"/>
  </cols>
  <sheetData>
    <row r="1" spans="1:31" s="1" customFormat="1" ht="121.5" customHeight="1" thickBot="1" thickTop="1">
      <c r="A1" s="2" t="s">
        <v>10</v>
      </c>
      <c r="B1" s="3" t="s">
        <v>17</v>
      </c>
      <c r="C1" s="4" t="s">
        <v>82</v>
      </c>
      <c r="D1" s="6" t="s">
        <v>15</v>
      </c>
      <c r="E1" s="6" t="s">
        <v>24</v>
      </c>
      <c r="F1" s="6" t="s">
        <v>25</v>
      </c>
      <c r="G1" s="7" t="s">
        <v>11</v>
      </c>
      <c r="H1" s="7" t="s">
        <v>19</v>
      </c>
      <c r="I1" s="7" t="s">
        <v>20</v>
      </c>
      <c r="J1" s="7" t="s">
        <v>21</v>
      </c>
      <c r="K1" s="7" t="s">
        <v>22</v>
      </c>
      <c r="L1" s="7" t="s">
        <v>23</v>
      </c>
      <c r="M1" s="13" t="s">
        <v>31</v>
      </c>
      <c r="N1" s="6" t="s">
        <v>30</v>
      </c>
      <c r="O1" s="7" t="s">
        <v>12</v>
      </c>
      <c r="P1" s="7" t="s">
        <v>16</v>
      </c>
      <c r="Q1" s="7" t="s">
        <v>12</v>
      </c>
      <c r="R1" s="7" t="s">
        <v>16</v>
      </c>
      <c r="X1" s="12"/>
      <c r="Y1" s="12"/>
      <c r="Z1" s="12"/>
      <c r="AA1" s="12"/>
      <c r="AB1" s="12"/>
      <c r="AC1" s="12"/>
      <c r="AD1" s="12"/>
      <c r="AE1" s="12"/>
    </row>
    <row r="2" spans="1:31" s="1" customFormat="1" ht="21" customHeight="1" thickTop="1">
      <c r="A2" s="19">
        <v>1</v>
      </c>
      <c r="B2" s="19">
        <v>2</v>
      </c>
      <c r="C2" s="19">
        <v>3</v>
      </c>
      <c r="D2" s="19">
        <v>4</v>
      </c>
      <c r="E2" s="19">
        <v>5</v>
      </c>
      <c r="F2" s="19">
        <v>6</v>
      </c>
      <c r="G2" s="19">
        <v>7</v>
      </c>
      <c r="H2" s="19">
        <v>8</v>
      </c>
      <c r="I2" s="19">
        <v>9</v>
      </c>
      <c r="J2" s="19">
        <v>10</v>
      </c>
      <c r="K2" s="19">
        <v>11</v>
      </c>
      <c r="L2" s="19">
        <v>12</v>
      </c>
      <c r="M2" s="19">
        <v>13</v>
      </c>
      <c r="N2" s="19">
        <v>14</v>
      </c>
      <c r="O2" s="20">
        <v>15</v>
      </c>
      <c r="P2" s="21">
        <v>16</v>
      </c>
      <c r="Q2" s="20">
        <v>17</v>
      </c>
      <c r="R2" s="88">
        <v>18</v>
      </c>
      <c r="S2" s="8"/>
      <c r="T2" s="17"/>
      <c r="U2" s="8"/>
      <c r="V2" s="8"/>
      <c r="W2" s="8"/>
      <c r="X2" s="8"/>
      <c r="Y2" s="8"/>
      <c r="Z2" s="12"/>
      <c r="AA2" s="12"/>
      <c r="AB2" s="12"/>
      <c r="AC2" s="12"/>
      <c r="AD2" s="12"/>
      <c r="AE2" s="12"/>
    </row>
    <row r="3" spans="1:31" s="1" customFormat="1" ht="36" customHeight="1">
      <c r="A3" s="329" t="s">
        <v>110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1"/>
      <c r="S3" s="8"/>
      <c r="T3" s="17"/>
      <c r="U3" s="8"/>
      <c r="V3" s="8"/>
      <c r="W3" s="8"/>
      <c r="X3" s="8"/>
      <c r="Y3" s="8"/>
      <c r="Z3" s="12"/>
      <c r="AA3" s="12"/>
      <c r="AB3" s="12"/>
      <c r="AC3" s="12"/>
      <c r="AD3" s="12"/>
      <c r="AE3" s="12"/>
    </row>
    <row r="4" spans="1:31" s="1" customFormat="1" ht="16.5" customHeight="1">
      <c r="A4" s="23">
        <v>1</v>
      </c>
      <c r="B4" s="24" t="s">
        <v>105</v>
      </c>
      <c r="C4" s="25"/>
      <c r="D4" s="26">
        <v>2</v>
      </c>
      <c r="E4" s="27"/>
      <c r="F4" s="28"/>
      <c r="G4" s="29">
        <v>30</v>
      </c>
      <c r="H4" s="30"/>
      <c r="I4" s="31"/>
      <c r="J4" s="32">
        <v>30</v>
      </c>
      <c r="K4" s="23"/>
      <c r="L4" s="23"/>
      <c r="M4" s="23"/>
      <c r="N4" s="23"/>
      <c r="O4" s="30"/>
      <c r="P4" s="33">
        <v>30</v>
      </c>
      <c r="Q4" s="30"/>
      <c r="R4" s="34"/>
      <c r="S4" s="8"/>
      <c r="T4" s="17"/>
      <c r="U4" s="8"/>
      <c r="V4" s="8"/>
      <c r="W4" s="8"/>
      <c r="X4" s="8"/>
      <c r="Y4" s="8"/>
      <c r="Z4" s="8"/>
      <c r="AA4" s="5"/>
      <c r="AB4" s="9"/>
      <c r="AC4" s="8"/>
      <c r="AD4" s="8"/>
      <c r="AE4" s="8"/>
    </row>
    <row r="5" spans="1:31" s="1" customFormat="1" ht="16.5" customHeight="1">
      <c r="A5" s="35">
        <v>2</v>
      </c>
      <c r="B5" s="36" t="s">
        <v>107</v>
      </c>
      <c r="C5" s="37"/>
      <c r="D5" s="38">
        <v>2</v>
      </c>
      <c r="E5" s="39"/>
      <c r="F5" s="40"/>
      <c r="G5" s="41">
        <v>15</v>
      </c>
      <c r="H5" s="42"/>
      <c r="I5" s="43"/>
      <c r="J5" s="44">
        <v>15</v>
      </c>
      <c r="K5" s="35"/>
      <c r="L5" s="35"/>
      <c r="M5" s="35"/>
      <c r="N5" s="35"/>
      <c r="O5" s="42"/>
      <c r="P5" s="45">
        <v>15</v>
      </c>
      <c r="Q5" s="42"/>
      <c r="R5" s="46"/>
      <c r="S5" s="8"/>
      <c r="T5" s="17"/>
      <c r="U5" s="8"/>
      <c r="V5" s="8"/>
      <c r="W5" s="8"/>
      <c r="X5" s="8"/>
      <c r="Y5" s="8"/>
      <c r="Z5" s="8"/>
      <c r="AA5" s="5"/>
      <c r="AB5" s="9"/>
      <c r="AC5" s="8"/>
      <c r="AD5" s="8"/>
      <c r="AE5" s="8"/>
    </row>
    <row r="6" spans="1:31" s="1" customFormat="1" ht="16.5" customHeight="1">
      <c r="A6" s="23">
        <v>3</v>
      </c>
      <c r="B6" s="36" t="s">
        <v>71</v>
      </c>
      <c r="C6" s="47"/>
      <c r="D6" s="38">
        <v>2</v>
      </c>
      <c r="E6" s="39"/>
      <c r="F6" s="40"/>
      <c r="G6" s="41">
        <v>30</v>
      </c>
      <c r="H6" s="42"/>
      <c r="I6" s="43"/>
      <c r="J6" s="44">
        <v>30</v>
      </c>
      <c r="K6" s="35"/>
      <c r="L6" s="35"/>
      <c r="M6" s="35"/>
      <c r="N6" s="35"/>
      <c r="O6" s="42"/>
      <c r="P6" s="45">
        <v>30</v>
      </c>
      <c r="Q6" s="42"/>
      <c r="R6" s="46"/>
      <c r="S6" s="8"/>
      <c r="T6" s="17"/>
      <c r="U6" s="8"/>
      <c r="V6" s="8"/>
      <c r="W6" s="8"/>
      <c r="X6" s="8"/>
      <c r="Y6" s="8"/>
      <c r="Z6" s="8"/>
      <c r="AA6" s="5"/>
      <c r="AB6" s="9"/>
      <c r="AC6" s="8"/>
      <c r="AD6" s="8"/>
      <c r="AE6" s="8"/>
    </row>
    <row r="7" spans="1:31" s="1" customFormat="1" ht="16.5" customHeight="1">
      <c r="A7" s="48">
        <v>4</v>
      </c>
      <c r="B7" s="36" t="s">
        <v>106</v>
      </c>
      <c r="C7" s="37"/>
      <c r="D7" s="38">
        <v>2</v>
      </c>
      <c r="E7" s="39"/>
      <c r="F7" s="40"/>
      <c r="G7" s="41">
        <v>30</v>
      </c>
      <c r="H7" s="42"/>
      <c r="I7" s="43"/>
      <c r="J7" s="44">
        <v>30</v>
      </c>
      <c r="K7" s="35"/>
      <c r="L7" s="35"/>
      <c r="M7" s="35"/>
      <c r="N7" s="35"/>
      <c r="O7" s="42"/>
      <c r="P7" s="45"/>
      <c r="Q7" s="42"/>
      <c r="R7" s="46">
        <v>30</v>
      </c>
      <c r="S7" s="8"/>
      <c r="T7" s="17"/>
      <c r="U7" s="8"/>
      <c r="V7" s="8"/>
      <c r="W7" s="8"/>
      <c r="X7" s="8"/>
      <c r="Y7" s="8"/>
      <c r="Z7" s="8"/>
      <c r="AA7" s="5"/>
      <c r="AB7" s="9"/>
      <c r="AC7" s="8"/>
      <c r="AD7" s="8"/>
      <c r="AE7" s="8"/>
    </row>
    <row r="8" spans="1:31" s="1" customFormat="1" ht="16.5" customHeight="1">
      <c r="A8" s="48">
        <v>5</v>
      </c>
      <c r="B8" s="49" t="s">
        <v>108</v>
      </c>
      <c r="C8" s="37"/>
      <c r="D8" s="38">
        <v>2</v>
      </c>
      <c r="E8" s="39"/>
      <c r="F8" s="40"/>
      <c r="G8" s="41">
        <v>15</v>
      </c>
      <c r="H8" s="42"/>
      <c r="I8" s="43"/>
      <c r="J8" s="44">
        <v>15</v>
      </c>
      <c r="K8" s="35"/>
      <c r="L8" s="35"/>
      <c r="M8" s="35"/>
      <c r="N8" s="35"/>
      <c r="O8" s="50"/>
      <c r="P8" s="51"/>
      <c r="Q8" s="50"/>
      <c r="R8" s="52">
        <v>15</v>
      </c>
      <c r="S8" s="18"/>
      <c r="T8" s="18"/>
      <c r="U8" s="18"/>
      <c r="V8" s="18"/>
      <c r="W8" s="18"/>
      <c r="X8" s="18"/>
      <c r="Y8" s="18"/>
      <c r="Z8" s="8"/>
      <c r="AA8" s="5"/>
      <c r="AB8" s="9"/>
      <c r="AC8" s="8"/>
      <c r="AD8" s="8"/>
      <c r="AE8" s="8"/>
    </row>
    <row r="9" spans="1:31" s="1" customFormat="1" ht="16.5" customHeight="1">
      <c r="A9" s="48">
        <v>6</v>
      </c>
      <c r="B9" s="53" t="s">
        <v>109</v>
      </c>
      <c r="C9" s="47"/>
      <c r="D9" s="54">
        <v>2</v>
      </c>
      <c r="E9" s="55"/>
      <c r="F9" s="56"/>
      <c r="G9" s="41">
        <v>15</v>
      </c>
      <c r="H9" s="42"/>
      <c r="I9" s="43"/>
      <c r="J9" s="44">
        <v>15</v>
      </c>
      <c r="K9" s="57"/>
      <c r="L9" s="57"/>
      <c r="M9" s="57"/>
      <c r="N9" s="57"/>
      <c r="O9" s="50"/>
      <c r="P9" s="51"/>
      <c r="Q9" s="50"/>
      <c r="R9" s="52">
        <v>15</v>
      </c>
      <c r="S9" s="18"/>
      <c r="T9" s="18"/>
      <c r="U9" s="18"/>
      <c r="V9" s="18"/>
      <c r="W9" s="18"/>
      <c r="X9" s="18"/>
      <c r="Y9" s="18"/>
      <c r="Z9" s="8"/>
      <c r="AA9" s="5"/>
      <c r="AB9" s="9"/>
      <c r="AC9" s="8"/>
      <c r="AD9" s="8"/>
      <c r="AE9" s="8"/>
    </row>
    <row r="10" spans="1:31" ht="16.5" thickBot="1">
      <c r="A10" s="58">
        <v>7</v>
      </c>
      <c r="B10" s="59" t="s">
        <v>45</v>
      </c>
      <c r="C10" s="60"/>
      <c r="D10" s="61">
        <v>1</v>
      </c>
      <c r="E10" s="60"/>
      <c r="F10" s="60"/>
      <c r="G10" s="62">
        <v>15</v>
      </c>
      <c r="H10" s="63"/>
      <c r="I10" s="64"/>
      <c r="J10" s="65">
        <v>15</v>
      </c>
      <c r="K10" s="60"/>
      <c r="L10" s="60"/>
      <c r="M10" s="60"/>
      <c r="N10" s="60"/>
      <c r="O10" s="50"/>
      <c r="P10" s="51"/>
      <c r="Q10" s="50"/>
      <c r="R10" s="52">
        <v>15</v>
      </c>
      <c r="S10" s="89"/>
      <c r="Z10" s="18"/>
      <c r="AA10" s="18"/>
      <c r="AB10" s="18"/>
      <c r="AC10" s="18"/>
      <c r="AD10" s="18"/>
      <c r="AE10" s="18"/>
    </row>
    <row r="11" spans="1:31" ht="17.25" thickBot="1" thickTop="1">
      <c r="A11" s="66" t="s">
        <v>104</v>
      </c>
      <c r="B11" s="67"/>
      <c r="C11" s="67"/>
      <c r="D11" s="68">
        <v>13</v>
      </c>
      <c r="E11" s="67"/>
      <c r="F11" s="67"/>
      <c r="G11" s="69"/>
      <c r="H11" s="69"/>
      <c r="I11" s="69"/>
      <c r="J11" s="69"/>
      <c r="K11" s="69"/>
      <c r="L11" s="69"/>
      <c r="M11" s="69"/>
      <c r="N11" s="69"/>
      <c r="O11" s="70">
        <f>SUM(O4:O10)</f>
        <v>0</v>
      </c>
      <c r="P11" s="71">
        <f>SUM(P4:P10)</f>
        <v>75</v>
      </c>
      <c r="Q11" s="70">
        <f>SUM(Q4:Q10)</f>
        <v>0</v>
      </c>
      <c r="R11" s="71">
        <f>SUM(R4:R10)</f>
        <v>75</v>
      </c>
      <c r="Z11" s="18"/>
      <c r="AA11" s="18"/>
      <c r="AB11" s="18"/>
      <c r="AC11" s="18"/>
      <c r="AD11" s="18"/>
      <c r="AE11" s="18"/>
    </row>
    <row r="12" spans="1:18" ht="28.5" customHeight="1" thickBot="1" thickTop="1">
      <c r="A12" s="332" t="s">
        <v>111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</row>
    <row r="13" spans="1:18" ht="16.5" thickTop="1">
      <c r="A13" s="75">
        <v>1</v>
      </c>
      <c r="B13" s="83" t="s">
        <v>118</v>
      </c>
      <c r="C13" s="79"/>
      <c r="D13" s="26">
        <v>2</v>
      </c>
      <c r="E13" s="27"/>
      <c r="F13" s="28"/>
      <c r="G13" s="29">
        <v>30</v>
      </c>
      <c r="H13" s="30"/>
      <c r="I13" s="31"/>
      <c r="J13" s="32">
        <v>30</v>
      </c>
      <c r="K13" s="23"/>
      <c r="L13" s="23"/>
      <c r="M13" s="23"/>
      <c r="N13" s="23"/>
      <c r="O13" s="30"/>
      <c r="P13" s="33">
        <v>30</v>
      </c>
      <c r="Q13" s="30"/>
      <c r="R13" s="34"/>
    </row>
    <row r="14" spans="1:18" ht="15.75">
      <c r="A14" s="76">
        <v>2</v>
      </c>
      <c r="B14" s="84" t="s">
        <v>119</v>
      </c>
      <c r="C14" s="80"/>
      <c r="D14" s="38">
        <v>2</v>
      </c>
      <c r="E14" s="39"/>
      <c r="F14" s="40"/>
      <c r="G14" s="41">
        <v>15</v>
      </c>
      <c r="H14" s="42"/>
      <c r="I14" s="43"/>
      <c r="J14" s="44">
        <v>15</v>
      </c>
      <c r="K14" s="35"/>
      <c r="L14" s="35"/>
      <c r="M14" s="35"/>
      <c r="N14" s="35"/>
      <c r="O14" s="42"/>
      <c r="P14" s="45">
        <v>15</v>
      </c>
      <c r="Q14" s="42"/>
      <c r="R14" s="46"/>
    </row>
    <row r="15" spans="1:18" ht="15.75">
      <c r="A15" s="75">
        <v>3</v>
      </c>
      <c r="B15" s="85" t="s">
        <v>120</v>
      </c>
      <c r="C15" s="81"/>
      <c r="D15" s="38">
        <v>2</v>
      </c>
      <c r="E15" s="39"/>
      <c r="F15" s="40"/>
      <c r="G15" s="41">
        <v>30</v>
      </c>
      <c r="H15" s="42"/>
      <c r="I15" s="43"/>
      <c r="J15" s="44">
        <v>30</v>
      </c>
      <c r="K15" s="35"/>
      <c r="L15" s="35"/>
      <c r="M15" s="35"/>
      <c r="N15" s="35"/>
      <c r="O15" s="42"/>
      <c r="P15" s="45">
        <v>30</v>
      </c>
      <c r="Q15" s="42"/>
      <c r="R15" s="46"/>
    </row>
    <row r="16" spans="1:18" ht="15.75">
      <c r="A16" s="77">
        <v>4</v>
      </c>
      <c r="B16" s="86" t="s">
        <v>121</v>
      </c>
      <c r="C16" s="80"/>
      <c r="D16" s="38">
        <v>2</v>
      </c>
      <c r="E16" s="39"/>
      <c r="F16" s="40"/>
      <c r="G16" s="41">
        <v>30</v>
      </c>
      <c r="H16" s="42"/>
      <c r="I16" s="43"/>
      <c r="J16" s="44">
        <v>30</v>
      </c>
      <c r="K16" s="35"/>
      <c r="L16" s="35"/>
      <c r="M16" s="35"/>
      <c r="N16" s="35"/>
      <c r="O16" s="42"/>
      <c r="P16" s="45"/>
      <c r="Q16" s="42"/>
      <c r="R16" s="46">
        <v>30</v>
      </c>
    </row>
    <row r="17" spans="1:18" ht="15.75">
      <c r="A17" s="77">
        <v>5</v>
      </c>
      <c r="B17" s="84" t="s">
        <v>122</v>
      </c>
      <c r="C17" s="80"/>
      <c r="D17" s="38">
        <v>2</v>
      </c>
      <c r="E17" s="39"/>
      <c r="F17" s="40"/>
      <c r="G17" s="41">
        <v>15</v>
      </c>
      <c r="H17" s="42"/>
      <c r="I17" s="43"/>
      <c r="J17" s="44">
        <v>15</v>
      </c>
      <c r="K17" s="35"/>
      <c r="L17" s="35"/>
      <c r="M17" s="35"/>
      <c r="N17" s="35"/>
      <c r="O17" s="50"/>
      <c r="P17" s="51"/>
      <c r="Q17" s="50"/>
      <c r="R17" s="52">
        <v>15</v>
      </c>
    </row>
    <row r="18" spans="1:18" ht="15.75">
      <c r="A18" s="77">
        <v>6</v>
      </c>
      <c r="B18" s="84" t="s">
        <v>123</v>
      </c>
      <c r="C18" s="81"/>
      <c r="D18" s="54">
        <v>2</v>
      </c>
      <c r="E18" s="55"/>
      <c r="F18" s="56"/>
      <c r="G18" s="41">
        <v>15</v>
      </c>
      <c r="H18" s="42"/>
      <c r="I18" s="43"/>
      <c r="J18" s="44">
        <v>15</v>
      </c>
      <c r="K18" s="57"/>
      <c r="L18" s="57"/>
      <c r="M18" s="57"/>
      <c r="N18" s="57"/>
      <c r="O18" s="50"/>
      <c r="P18" s="51"/>
      <c r="Q18" s="50"/>
      <c r="R18" s="52">
        <v>15</v>
      </c>
    </row>
    <row r="19" spans="1:18" ht="16.5" thickBot="1">
      <c r="A19" s="78">
        <v>7</v>
      </c>
      <c r="B19" s="87" t="s">
        <v>124</v>
      </c>
      <c r="C19" s="82"/>
      <c r="D19" s="61">
        <v>1</v>
      </c>
      <c r="E19" s="60"/>
      <c r="F19" s="60"/>
      <c r="G19" s="62">
        <v>15</v>
      </c>
      <c r="H19" s="63"/>
      <c r="I19" s="64"/>
      <c r="J19" s="65">
        <v>15</v>
      </c>
      <c r="K19" s="60"/>
      <c r="L19" s="60"/>
      <c r="M19" s="60"/>
      <c r="N19" s="60"/>
      <c r="O19" s="50"/>
      <c r="P19" s="51"/>
      <c r="Q19" s="50"/>
      <c r="R19" s="52">
        <v>15</v>
      </c>
    </row>
    <row r="20" spans="1:18" ht="17.25" thickBot="1" thickTop="1">
      <c r="A20" s="66" t="s">
        <v>104</v>
      </c>
      <c r="B20" s="82"/>
      <c r="C20" s="67"/>
      <c r="D20" s="68">
        <v>13</v>
      </c>
      <c r="E20" s="67"/>
      <c r="F20" s="67"/>
      <c r="G20" s="69"/>
      <c r="H20" s="69"/>
      <c r="I20" s="69"/>
      <c r="J20" s="69"/>
      <c r="K20" s="69"/>
      <c r="L20" s="69"/>
      <c r="M20" s="69"/>
      <c r="N20" s="69"/>
      <c r="O20" s="70">
        <f>SUM(O13:O19)</f>
        <v>0</v>
      </c>
      <c r="P20" s="71">
        <f>SUM(P13:P19)</f>
        <v>75</v>
      </c>
      <c r="Q20" s="70">
        <f>SUM(Q13:Q19)</f>
        <v>0</v>
      </c>
      <c r="R20" s="71">
        <f>SUM(R13:R19)</f>
        <v>75</v>
      </c>
    </row>
    <row r="21" spans="1:18" ht="25.5" customHeight="1" thickBot="1" thickTop="1">
      <c r="A21" s="332" t="s">
        <v>112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4"/>
    </row>
    <row r="22" spans="1:18" ht="16.5" thickTop="1">
      <c r="A22" s="23">
        <v>1</v>
      </c>
      <c r="B22" s="72" t="s">
        <v>114</v>
      </c>
      <c r="C22" s="25"/>
      <c r="D22" s="26">
        <v>2</v>
      </c>
      <c r="E22" s="27"/>
      <c r="F22" s="28"/>
      <c r="G22" s="29">
        <v>30</v>
      </c>
      <c r="H22" s="30"/>
      <c r="I22" s="31"/>
      <c r="J22" s="32">
        <v>30</v>
      </c>
      <c r="K22" s="23"/>
      <c r="L22" s="23"/>
      <c r="M22" s="23"/>
      <c r="N22" s="23"/>
      <c r="O22" s="30"/>
      <c r="P22" s="33">
        <v>30</v>
      </c>
      <c r="Q22" s="30"/>
      <c r="R22" s="34"/>
    </row>
    <row r="23" spans="1:18" ht="15.75">
      <c r="A23" s="35">
        <v>2</v>
      </c>
      <c r="B23" s="74" t="s">
        <v>126</v>
      </c>
      <c r="C23" s="37"/>
      <c r="D23" s="38">
        <v>2</v>
      </c>
      <c r="E23" s="39"/>
      <c r="F23" s="40"/>
      <c r="G23" s="41">
        <v>15</v>
      </c>
      <c r="H23" s="42"/>
      <c r="I23" s="43"/>
      <c r="J23" s="44">
        <v>15</v>
      </c>
      <c r="K23" s="35"/>
      <c r="L23" s="35"/>
      <c r="M23" s="35"/>
      <c r="N23" s="35"/>
      <c r="O23" s="42"/>
      <c r="P23" s="45">
        <v>15</v>
      </c>
      <c r="Q23" s="42"/>
      <c r="R23" s="46"/>
    </row>
    <row r="24" spans="1:18" ht="15.75">
      <c r="A24" s="23">
        <v>3</v>
      </c>
      <c r="B24" s="36" t="s">
        <v>127</v>
      </c>
      <c r="C24" s="47"/>
      <c r="D24" s="38">
        <v>2</v>
      </c>
      <c r="E24" s="39"/>
      <c r="F24" s="40"/>
      <c r="G24" s="41">
        <v>30</v>
      </c>
      <c r="H24" s="42"/>
      <c r="I24" s="43"/>
      <c r="J24" s="44">
        <v>30</v>
      </c>
      <c r="K24" s="35"/>
      <c r="L24" s="35"/>
      <c r="M24" s="35"/>
      <c r="N24" s="35"/>
      <c r="O24" s="42"/>
      <c r="P24" s="45">
        <v>30</v>
      </c>
      <c r="Q24" s="42"/>
      <c r="R24" s="46"/>
    </row>
    <row r="25" spans="1:18" ht="15.75">
      <c r="A25" s="48">
        <v>4</v>
      </c>
      <c r="B25" s="74" t="s">
        <v>115</v>
      </c>
      <c r="C25" s="37"/>
      <c r="D25" s="38">
        <v>2</v>
      </c>
      <c r="E25" s="39"/>
      <c r="F25" s="40"/>
      <c r="G25" s="41">
        <v>30</v>
      </c>
      <c r="H25" s="42"/>
      <c r="I25" s="43"/>
      <c r="J25" s="44">
        <v>30</v>
      </c>
      <c r="K25" s="35"/>
      <c r="L25" s="35"/>
      <c r="M25" s="35"/>
      <c r="N25" s="35"/>
      <c r="O25" s="42"/>
      <c r="P25" s="45"/>
      <c r="Q25" s="42"/>
      <c r="R25" s="46">
        <v>30</v>
      </c>
    </row>
    <row r="26" spans="1:18" ht="15.75">
      <c r="A26" s="48">
        <v>5</v>
      </c>
      <c r="B26" s="72" t="s">
        <v>116</v>
      </c>
      <c r="C26" s="37"/>
      <c r="D26" s="38">
        <v>2</v>
      </c>
      <c r="E26" s="39"/>
      <c r="F26" s="40"/>
      <c r="G26" s="41">
        <v>15</v>
      </c>
      <c r="H26" s="42"/>
      <c r="I26" s="43"/>
      <c r="J26" s="44">
        <v>15</v>
      </c>
      <c r="K26" s="35"/>
      <c r="L26" s="35"/>
      <c r="M26" s="35"/>
      <c r="N26" s="35"/>
      <c r="O26" s="50"/>
      <c r="P26" s="51"/>
      <c r="Q26" s="50"/>
      <c r="R26" s="52">
        <v>15</v>
      </c>
    </row>
    <row r="27" spans="1:18" ht="15.75">
      <c r="A27" s="48">
        <v>6</v>
      </c>
      <c r="B27" s="74" t="s">
        <v>113</v>
      </c>
      <c r="C27" s="47"/>
      <c r="D27" s="54">
        <v>2</v>
      </c>
      <c r="E27" s="55"/>
      <c r="F27" s="56"/>
      <c r="G27" s="41">
        <v>15</v>
      </c>
      <c r="H27" s="42"/>
      <c r="I27" s="43"/>
      <c r="J27" s="44">
        <v>15</v>
      </c>
      <c r="K27" s="57"/>
      <c r="L27" s="57"/>
      <c r="M27" s="57"/>
      <c r="N27" s="57"/>
      <c r="O27" s="50"/>
      <c r="P27" s="51"/>
      <c r="Q27" s="50"/>
      <c r="R27" s="52">
        <v>15</v>
      </c>
    </row>
    <row r="28" spans="1:18" ht="16.5" thickBot="1">
      <c r="A28" s="58">
        <v>7</v>
      </c>
      <c r="B28" s="73" t="s">
        <v>117</v>
      </c>
      <c r="C28" s="60"/>
      <c r="D28" s="61">
        <v>1</v>
      </c>
      <c r="E28" s="60"/>
      <c r="F28" s="60"/>
      <c r="G28" s="62">
        <v>15</v>
      </c>
      <c r="H28" s="63"/>
      <c r="I28" s="64"/>
      <c r="J28" s="65">
        <v>15</v>
      </c>
      <c r="K28" s="60"/>
      <c r="L28" s="60"/>
      <c r="M28" s="60"/>
      <c r="N28" s="60"/>
      <c r="O28" s="50"/>
      <c r="P28" s="51"/>
      <c r="Q28" s="50"/>
      <c r="R28" s="52">
        <v>15</v>
      </c>
    </row>
    <row r="29" spans="1:18" ht="15.75" thickBot="1" thickTop="1">
      <c r="A29" s="15" t="s">
        <v>104</v>
      </c>
      <c r="B29" s="16"/>
      <c r="C29" s="16"/>
      <c r="D29" s="22">
        <v>13</v>
      </c>
      <c r="E29" s="16"/>
      <c r="F29" s="16"/>
      <c r="G29" s="14"/>
      <c r="H29" s="14"/>
      <c r="I29" s="14"/>
      <c r="J29" s="14"/>
      <c r="K29" s="14"/>
      <c r="L29" s="14"/>
      <c r="M29" s="14"/>
      <c r="N29" s="14"/>
      <c r="O29" s="10">
        <f>SUM(O22:O28)</f>
        <v>0</v>
      </c>
      <c r="P29" s="11">
        <f>SUM(P22:P28)</f>
        <v>75</v>
      </c>
      <c r="Q29" s="10">
        <f>SUM(Q22:Q28)</f>
        <v>0</v>
      </c>
      <c r="R29" s="11">
        <f>SUM(R22:R28)</f>
        <v>75</v>
      </c>
    </row>
    <row r="30" ht="13.5" thickTop="1"/>
  </sheetData>
  <sheetProtection/>
  <mergeCells count="3">
    <mergeCell ref="A3:R3"/>
    <mergeCell ref="A12:R12"/>
    <mergeCell ref="A21:R21"/>
  </mergeCells>
  <printOptions/>
  <pageMargins left="0.7" right="0.7" top="0.75" bottom="0.75" header="0.3" footer="0.3"/>
  <pageSetup orientation="landscape" paperSize="9" scal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9"/>
  <sheetViews>
    <sheetView showGridLines="0" showZeros="0" tabSelected="1" view="pageBreakPreview" zoomScaleSheetLayoutView="100" zoomScalePageLayoutView="0" workbookViewId="0" topLeftCell="A1">
      <selection activeCell="A2" sqref="A2:B2"/>
    </sheetView>
  </sheetViews>
  <sheetFormatPr defaultColWidth="11.375" defaultRowHeight="12.75"/>
  <cols>
    <col min="1" max="1" width="3.25390625" style="324" customWidth="1"/>
    <col min="2" max="2" width="48.75390625" style="90" bestFit="1" customWidth="1"/>
    <col min="3" max="3" width="12.375" style="325" customWidth="1"/>
    <col min="4" max="4" width="4.75390625" style="90" customWidth="1"/>
    <col min="5" max="6" width="3.75390625" style="90" customWidth="1"/>
    <col min="7" max="7" width="5.375" style="90" customWidth="1"/>
    <col min="8" max="8" width="4.375" style="90" bestFit="1" customWidth="1"/>
    <col min="9" max="9" width="3.75390625" style="90" customWidth="1"/>
    <col min="10" max="10" width="5.375" style="90" customWidth="1"/>
    <col min="11" max="11" width="3.75390625" style="90" customWidth="1"/>
    <col min="12" max="12" width="4.375" style="90" bestFit="1" customWidth="1"/>
    <col min="13" max="14" width="3.75390625" style="90" customWidth="1"/>
    <col min="15" max="15" width="5.125" style="90" customWidth="1"/>
    <col min="16" max="16" width="4.25390625" style="90" bestFit="1" customWidth="1"/>
    <col min="17" max="17" width="4.375" style="90" bestFit="1" customWidth="1"/>
    <col min="18" max="18" width="4.25390625" style="90" customWidth="1"/>
    <col min="19" max="20" width="4.375" style="90" bestFit="1" customWidth="1"/>
    <col min="21" max="21" width="3.75390625" style="90" customWidth="1"/>
    <col min="22" max="22" width="4.375" style="90" bestFit="1" customWidth="1"/>
    <col min="23" max="23" width="3.75390625" style="90" customWidth="1"/>
    <col min="24" max="24" width="4.375" style="90" bestFit="1" customWidth="1"/>
    <col min="25" max="25" width="3.75390625" style="90" customWidth="1"/>
    <col min="26" max="26" width="4.375" style="90" bestFit="1" customWidth="1"/>
    <col min="27" max="27" width="3.75390625" style="90" customWidth="1"/>
    <col min="28" max="28" width="8.125" style="93" bestFit="1" customWidth="1"/>
    <col min="29" max="29" width="5.75390625" style="93" bestFit="1" customWidth="1"/>
    <col min="30" max="30" width="7.75390625" style="93" customWidth="1"/>
    <col min="31" max="31" width="6.75390625" style="93" customWidth="1"/>
    <col min="32" max="16384" width="11.375" style="90" customWidth="1"/>
  </cols>
  <sheetData>
    <row r="1" spans="1:31" ht="15.75">
      <c r="A1" s="360" t="s">
        <v>125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</row>
    <row r="2" spans="1:27" ht="19.5" customHeight="1" thickBot="1">
      <c r="A2" s="339" t="s">
        <v>38</v>
      </c>
      <c r="B2" s="340"/>
      <c r="C2" s="91" t="s">
        <v>39</v>
      </c>
      <c r="Q2" s="92"/>
      <c r="S2" s="92"/>
      <c r="U2" s="92"/>
      <c r="W2" s="92"/>
      <c r="Y2" s="92"/>
      <c r="AA2" s="92"/>
    </row>
    <row r="3" spans="1:31" ht="12.75" customHeight="1" thickBot="1" thickTop="1">
      <c r="A3" s="361" t="s">
        <v>128</v>
      </c>
      <c r="B3" s="362"/>
      <c r="C3" s="362"/>
      <c r="D3" s="362"/>
      <c r="E3" s="362"/>
      <c r="F3" s="363"/>
      <c r="G3" s="354" t="s">
        <v>3</v>
      </c>
      <c r="H3" s="355"/>
      <c r="I3" s="355"/>
      <c r="J3" s="355"/>
      <c r="K3" s="355"/>
      <c r="L3" s="355"/>
      <c r="M3" s="355"/>
      <c r="N3" s="356"/>
      <c r="O3" s="347" t="s">
        <v>0</v>
      </c>
      <c r="P3" s="348"/>
      <c r="Q3" s="348"/>
      <c r="R3" s="348"/>
      <c r="S3" s="347" t="s">
        <v>1</v>
      </c>
      <c r="T3" s="348"/>
      <c r="U3" s="348"/>
      <c r="V3" s="348"/>
      <c r="W3" s="347" t="s">
        <v>2</v>
      </c>
      <c r="X3" s="348"/>
      <c r="Y3" s="348"/>
      <c r="Z3" s="348"/>
      <c r="AA3" s="341" t="s">
        <v>35</v>
      </c>
      <c r="AB3" s="342"/>
      <c r="AC3" s="342"/>
      <c r="AD3" s="342"/>
      <c r="AE3" s="343"/>
    </row>
    <row r="4" spans="1:31" ht="16.5" customHeight="1" thickBot="1" thickTop="1">
      <c r="A4" s="364"/>
      <c r="B4" s="364"/>
      <c r="C4" s="364"/>
      <c r="D4" s="364"/>
      <c r="E4" s="364"/>
      <c r="F4" s="365"/>
      <c r="G4" s="357"/>
      <c r="H4" s="358"/>
      <c r="I4" s="358"/>
      <c r="J4" s="358"/>
      <c r="K4" s="358"/>
      <c r="L4" s="358"/>
      <c r="M4" s="358"/>
      <c r="N4" s="359"/>
      <c r="O4" s="94" t="s">
        <v>4</v>
      </c>
      <c r="P4" s="94"/>
      <c r="Q4" s="94" t="s">
        <v>5</v>
      </c>
      <c r="R4" s="94"/>
      <c r="S4" s="94" t="s">
        <v>6</v>
      </c>
      <c r="T4" s="94"/>
      <c r="U4" s="94" t="s">
        <v>7</v>
      </c>
      <c r="V4" s="94"/>
      <c r="W4" s="95" t="s">
        <v>8</v>
      </c>
      <c r="X4" s="95"/>
      <c r="Y4" s="347" t="s">
        <v>9</v>
      </c>
      <c r="Z4" s="349"/>
      <c r="AA4" s="344"/>
      <c r="AB4" s="345"/>
      <c r="AC4" s="345"/>
      <c r="AD4" s="345"/>
      <c r="AE4" s="346"/>
    </row>
    <row r="5" spans="1:31" s="109" customFormat="1" ht="182.25" customHeight="1" thickBot="1" thickTop="1">
      <c r="A5" s="96" t="s">
        <v>10</v>
      </c>
      <c r="B5" s="97" t="s">
        <v>17</v>
      </c>
      <c r="C5" s="98" t="s">
        <v>82</v>
      </c>
      <c r="D5" s="99" t="s">
        <v>15</v>
      </c>
      <c r="E5" s="99" t="s">
        <v>24</v>
      </c>
      <c r="F5" s="99" t="s">
        <v>25</v>
      </c>
      <c r="G5" s="100" t="s">
        <v>11</v>
      </c>
      <c r="H5" s="101" t="s">
        <v>169</v>
      </c>
      <c r="I5" s="102" t="s">
        <v>170</v>
      </c>
      <c r="J5" s="102" t="s">
        <v>171</v>
      </c>
      <c r="K5" s="102" t="s">
        <v>172</v>
      </c>
      <c r="L5" s="102" t="s">
        <v>173</v>
      </c>
      <c r="M5" s="103" t="s">
        <v>174</v>
      </c>
      <c r="N5" s="104" t="s">
        <v>175</v>
      </c>
      <c r="O5" s="101" t="s">
        <v>12</v>
      </c>
      <c r="P5" s="105" t="s">
        <v>16</v>
      </c>
      <c r="Q5" s="101" t="s">
        <v>12</v>
      </c>
      <c r="R5" s="105" t="s">
        <v>16</v>
      </c>
      <c r="S5" s="101" t="s">
        <v>12</v>
      </c>
      <c r="T5" s="105" t="s">
        <v>16</v>
      </c>
      <c r="U5" s="101" t="s">
        <v>12</v>
      </c>
      <c r="V5" s="105" t="s">
        <v>16</v>
      </c>
      <c r="W5" s="101" t="s">
        <v>12</v>
      </c>
      <c r="X5" s="106" t="s">
        <v>16</v>
      </c>
      <c r="Y5" s="107" t="s">
        <v>12</v>
      </c>
      <c r="Z5" s="106" t="s">
        <v>16</v>
      </c>
      <c r="AA5" s="108" t="s">
        <v>18</v>
      </c>
      <c r="AB5" s="108" t="s">
        <v>26</v>
      </c>
      <c r="AC5" s="108" t="s">
        <v>27</v>
      </c>
      <c r="AD5" s="108" t="s">
        <v>34</v>
      </c>
      <c r="AE5" s="108" t="s">
        <v>33</v>
      </c>
    </row>
    <row r="6" spans="1:31" s="93" customFormat="1" ht="15.75" thickBot="1" thickTop="1">
      <c r="A6" s="110">
        <v>1</v>
      </c>
      <c r="B6" s="110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1">
        <v>15</v>
      </c>
      <c r="P6" s="112">
        <v>16</v>
      </c>
      <c r="Q6" s="111">
        <v>17</v>
      </c>
      <c r="R6" s="112">
        <v>18</v>
      </c>
      <c r="S6" s="111">
        <v>19</v>
      </c>
      <c r="T6" s="112">
        <v>20</v>
      </c>
      <c r="U6" s="111">
        <v>21</v>
      </c>
      <c r="V6" s="112">
        <v>22</v>
      </c>
      <c r="W6" s="111">
        <v>23</v>
      </c>
      <c r="X6" s="112">
        <v>24</v>
      </c>
      <c r="Y6" s="111">
        <v>25</v>
      </c>
      <c r="Z6" s="112">
        <v>26</v>
      </c>
      <c r="AA6" s="112">
        <v>27</v>
      </c>
      <c r="AB6" s="112">
        <v>28</v>
      </c>
      <c r="AC6" s="112">
        <v>29</v>
      </c>
      <c r="AD6" s="112">
        <v>30</v>
      </c>
      <c r="AE6" s="112">
        <v>31</v>
      </c>
    </row>
    <row r="7" spans="1:31" s="113" customFormat="1" ht="16.5" customHeight="1" thickBot="1" thickTop="1">
      <c r="A7" s="335" t="s">
        <v>40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7"/>
    </row>
    <row r="8" spans="1:31" ht="16.5" customHeight="1" thickTop="1">
      <c r="A8" s="114">
        <v>1</v>
      </c>
      <c r="B8" s="115" t="s">
        <v>41</v>
      </c>
      <c r="C8" s="116" t="s">
        <v>138</v>
      </c>
      <c r="D8" s="117">
        <v>2</v>
      </c>
      <c r="E8" s="118"/>
      <c r="F8" s="119" t="s">
        <v>77</v>
      </c>
      <c r="G8" s="120">
        <v>30</v>
      </c>
      <c r="H8" s="121"/>
      <c r="I8" s="121"/>
      <c r="J8" s="122"/>
      <c r="K8" s="121"/>
      <c r="L8" s="121">
        <v>30</v>
      </c>
      <c r="M8" s="121"/>
      <c r="N8" s="123"/>
      <c r="O8" s="124"/>
      <c r="P8" s="123">
        <v>30</v>
      </c>
      <c r="Q8" s="124"/>
      <c r="R8" s="123">
        <v>0</v>
      </c>
      <c r="S8" s="124"/>
      <c r="T8" s="123"/>
      <c r="U8" s="124"/>
      <c r="V8" s="123"/>
      <c r="W8" s="124"/>
      <c r="X8" s="123"/>
      <c r="Y8" s="124"/>
      <c r="Z8" s="123"/>
      <c r="AA8" s="125"/>
      <c r="AB8" s="126">
        <v>1.4</v>
      </c>
      <c r="AC8" s="114"/>
      <c r="AD8" s="127">
        <v>2</v>
      </c>
      <c r="AE8" s="128"/>
    </row>
    <row r="9" spans="1:31" ht="16.5" customHeight="1">
      <c r="A9" s="129">
        <v>2</v>
      </c>
      <c r="B9" s="130" t="s">
        <v>42</v>
      </c>
      <c r="C9" s="131" t="s">
        <v>139</v>
      </c>
      <c r="D9" s="132">
        <v>2</v>
      </c>
      <c r="E9" s="133"/>
      <c r="F9" s="134" t="s">
        <v>76</v>
      </c>
      <c r="G9" s="135">
        <v>30</v>
      </c>
      <c r="H9" s="136"/>
      <c r="I9" s="136"/>
      <c r="J9" s="137"/>
      <c r="K9" s="136"/>
      <c r="L9" s="136">
        <v>30</v>
      </c>
      <c r="M9" s="136"/>
      <c r="N9" s="138"/>
      <c r="O9" s="139"/>
      <c r="P9" s="138"/>
      <c r="Q9" s="139"/>
      <c r="R9" s="138">
        <v>30</v>
      </c>
      <c r="S9" s="139"/>
      <c r="T9" s="138"/>
      <c r="U9" s="139"/>
      <c r="V9" s="138"/>
      <c r="W9" s="139"/>
      <c r="X9" s="138"/>
      <c r="Y9" s="139"/>
      <c r="Z9" s="138"/>
      <c r="AA9" s="140"/>
      <c r="AB9" s="126">
        <v>1.4</v>
      </c>
      <c r="AC9" s="129"/>
      <c r="AD9" s="127">
        <v>2</v>
      </c>
      <c r="AE9" s="141"/>
    </row>
    <row r="10" spans="1:31" ht="16.5" customHeight="1">
      <c r="A10" s="129">
        <v>3</v>
      </c>
      <c r="B10" s="142" t="s">
        <v>43</v>
      </c>
      <c r="C10" s="131" t="s">
        <v>140</v>
      </c>
      <c r="D10" s="143">
        <v>2</v>
      </c>
      <c r="E10" s="144"/>
      <c r="F10" s="145" t="s">
        <v>77</v>
      </c>
      <c r="G10" s="135">
        <v>30</v>
      </c>
      <c r="H10" s="136"/>
      <c r="I10" s="136"/>
      <c r="J10" s="137">
        <v>30</v>
      </c>
      <c r="K10" s="136"/>
      <c r="L10" s="136"/>
      <c r="M10" s="136"/>
      <c r="N10" s="138"/>
      <c r="O10" s="139"/>
      <c r="P10" s="138">
        <v>30</v>
      </c>
      <c r="Q10" s="139"/>
      <c r="R10" s="138"/>
      <c r="S10" s="139"/>
      <c r="T10" s="138"/>
      <c r="U10" s="139"/>
      <c r="V10" s="138"/>
      <c r="W10" s="139"/>
      <c r="X10" s="138"/>
      <c r="Y10" s="139"/>
      <c r="Z10" s="138"/>
      <c r="AA10" s="140"/>
      <c r="AB10" s="126">
        <v>1.4</v>
      </c>
      <c r="AC10" s="129"/>
      <c r="AD10" s="127">
        <v>2</v>
      </c>
      <c r="AE10" s="141"/>
    </row>
    <row r="11" spans="1:31" ht="16.5" customHeight="1">
      <c r="A11" s="129">
        <v>4</v>
      </c>
      <c r="B11" s="130" t="s">
        <v>44</v>
      </c>
      <c r="C11" s="146" t="s">
        <v>141</v>
      </c>
      <c r="D11" s="143">
        <v>2</v>
      </c>
      <c r="E11" s="144"/>
      <c r="F11" s="145" t="s">
        <v>76</v>
      </c>
      <c r="G11" s="135">
        <v>30</v>
      </c>
      <c r="H11" s="136"/>
      <c r="I11" s="136"/>
      <c r="J11" s="137">
        <v>30</v>
      </c>
      <c r="K11" s="136"/>
      <c r="L11" s="136"/>
      <c r="M11" s="136"/>
      <c r="N11" s="138"/>
      <c r="O11" s="139"/>
      <c r="P11" s="138"/>
      <c r="Q11" s="139"/>
      <c r="R11" s="138">
        <v>30</v>
      </c>
      <c r="S11" s="139"/>
      <c r="T11" s="138"/>
      <c r="U11" s="139"/>
      <c r="V11" s="138"/>
      <c r="W11" s="139"/>
      <c r="X11" s="138"/>
      <c r="Y11" s="139"/>
      <c r="Z11" s="138"/>
      <c r="AA11" s="140"/>
      <c r="AB11" s="126">
        <v>1.4</v>
      </c>
      <c r="AC11" s="129"/>
      <c r="AD11" s="127">
        <v>2</v>
      </c>
      <c r="AE11" s="141"/>
    </row>
    <row r="12" spans="1:31" ht="15.75">
      <c r="A12" s="93">
        <v>5</v>
      </c>
      <c r="B12" s="147" t="s">
        <v>51</v>
      </c>
      <c r="C12" s="148" t="s">
        <v>142</v>
      </c>
      <c r="D12" s="143">
        <v>3</v>
      </c>
      <c r="F12" s="145" t="s">
        <v>80</v>
      </c>
      <c r="G12" s="135">
        <v>30</v>
      </c>
      <c r="H12" s="149"/>
      <c r="I12" s="149"/>
      <c r="J12" s="137">
        <v>30</v>
      </c>
      <c r="K12" s="149"/>
      <c r="L12" s="149"/>
      <c r="M12" s="149"/>
      <c r="N12" s="150"/>
      <c r="O12" s="151"/>
      <c r="P12" s="150"/>
      <c r="Q12" s="151"/>
      <c r="R12" s="150"/>
      <c r="S12" s="151"/>
      <c r="T12" s="150"/>
      <c r="U12" s="151"/>
      <c r="V12" s="150"/>
      <c r="W12" s="151"/>
      <c r="X12" s="150">
        <v>30</v>
      </c>
      <c r="Y12" s="151"/>
      <c r="Z12" s="150"/>
      <c r="AA12" s="140"/>
      <c r="AB12" s="126">
        <v>1.4</v>
      </c>
      <c r="AD12" s="127">
        <v>3</v>
      </c>
      <c r="AE12" s="141"/>
    </row>
    <row r="13" spans="1:31" ht="16.5" customHeight="1">
      <c r="A13" s="129">
        <v>6</v>
      </c>
      <c r="B13" s="142" t="s">
        <v>45</v>
      </c>
      <c r="C13" s="146" t="s">
        <v>143</v>
      </c>
      <c r="D13" s="143">
        <v>4</v>
      </c>
      <c r="E13" s="144"/>
      <c r="F13" s="145" t="s">
        <v>79</v>
      </c>
      <c r="G13" s="135">
        <v>30</v>
      </c>
      <c r="H13" s="136"/>
      <c r="I13" s="136"/>
      <c r="J13" s="137"/>
      <c r="K13" s="136"/>
      <c r="L13" s="136"/>
      <c r="M13" s="136"/>
      <c r="N13" s="138">
        <v>30</v>
      </c>
      <c r="O13" s="139"/>
      <c r="P13" s="138"/>
      <c r="Q13" s="139"/>
      <c r="R13" s="138"/>
      <c r="S13" s="139"/>
      <c r="T13" s="138"/>
      <c r="U13" s="139"/>
      <c r="V13" s="138">
        <v>30</v>
      </c>
      <c r="W13" s="139"/>
      <c r="X13" s="138"/>
      <c r="Y13" s="139"/>
      <c r="Z13" s="138"/>
      <c r="AA13" s="140"/>
      <c r="AB13" s="126">
        <v>1.4</v>
      </c>
      <c r="AC13" s="152"/>
      <c r="AD13" s="127">
        <v>4</v>
      </c>
      <c r="AE13" s="141"/>
    </row>
    <row r="14" spans="1:31" ht="16.5" customHeight="1">
      <c r="A14" s="129">
        <v>7</v>
      </c>
      <c r="B14" s="142" t="s">
        <v>46</v>
      </c>
      <c r="C14" s="153" t="s">
        <v>144</v>
      </c>
      <c r="D14" s="143">
        <v>2</v>
      </c>
      <c r="E14" s="144"/>
      <c r="F14" s="145" t="s">
        <v>77</v>
      </c>
      <c r="G14" s="135">
        <v>30</v>
      </c>
      <c r="H14" s="136"/>
      <c r="I14" s="136"/>
      <c r="J14" s="137">
        <v>30</v>
      </c>
      <c r="K14" s="136"/>
      <c r="L14" s="136"/>
      <c r="M14" s="136"/>
      <c r="N14" s="138"/>
      <c r="O14" s="139"/>
      <c r="P14" s="138">
        <v>30</v>
      </c>
      <c r="Q14" s="139"/>
      <c r="R14" s="138"/>
      <c r="S14" s="139"/>
      <c r="T14" s="138"/>
      <c r="U14" s="139"/>
      <c r="V14" s="138"/>
      <c r="W14" s="139"/>
      <c r="X14" s="138"/>
      <c r="Y14" s="139"/>
      <c r="Z14" s="138"/>
      <c r="AA14" s="140"/>
      <c r="AB14" s="126">
        <v>1.4</v>
      </c>
      <c r="AC14" s="152"/>
      <c r="AD14" s="127">
        <v>2</v>
      </c>
      <c r="AE14" s="141"/>
    </row>
    <row r="15" spans="1:31" ht="16.5" customHeight="1">
      <c r="A15" s="129">
        <v>8</v>
      </c>
      <c r="B15" s="142" t="s">
        <v>49</v>
      </c>
      <c r="C15" s="153" t="s">
        <v>145</v>
      </c>
      <c r="D15" s="143">
        <v>2</v>
      </c>
      <c r="E15" s="144"/>
      <c r="F15" s="145" t="s">
        <v>76</v>
      </c>
      <c r="G15" s="135">
        <v>30</v>
      </c>
      <c r="H15" s="136"/>
      <c r="I15" s="136"/>
      <c r="J15" s="137">
        <v>30</v>
      </c>
      <c r="K15" s="136"/>
      <c r="L15" s="136"/>
      <c r="M15" s="136"/>
      <c r="N15" s="138"/>
      <c r="O15" s="139"/>
      <c r="P15" s="138"/>
      <c r="Q15" s="139"/>
      <c r="R15" s="138">
        <v>30</v>
      </c>
      <c r="S15" s="139"/>
      <c r="T15" s="138"/>
      <c r="U15" s="139"/>
      <c r="V15" s="138"/>
      <c r="W15" s="139"/>
      <c r="X15" s="138"/>
      <c r="Y15" s="139"/>
      <c r="Z15" s="138"/>
      <c r="AA15" s="140"/>
      <c r="AB15" s="126">
        <v>1.4</v>
      </c>
      <c r="AC15" s="152"/>
      <c r="AD15" s="127">
        <v>2</v>
      </c>
      <c r="AE15" s="141"/>
    </row>
    <row r="16" spans="1:31" ht="16.5" customHeight="1">
      <c r="A16" s="129">
        <v>9</v>
      </c>
      <c r="B16" s="142" t="s">
        <v>47</v>
      </c>
      <c r="C16" s="153" t="s">
        <v>146</v>
      </c>
      <c r="D16" s="143">
        <v>2</v>
      </c>
      <c r="E16" s="144"/>
      <c r="F16" s="145" t="s">
        <v>78</v>
      </c>
      <c r="G16" s="135">
        <v>30</v>
      </c>
      <c r="H16" s="136"/>
      <c r="I16" s="136"/>
      <c r="J16" s="137">
        <v>30</v>
      </c>
      <c r="K16" s="136"/>
      <c r="L16" s="136"/>
      <c r="M16" s="136"/>
      <c r="N16" s="138"/>
      <c r="O16" s="139"/>
      <c r="P16" s="138"/>
      <c r="Q16" s="139"/>
      <c r="R16" s="138"/>
      <c r="S16" s="139"/>
      <c r="T16" s="138">
        <v>30</v>
      </c>
      <c r="U16" s="139"/>
      <c r="V16" s="138"/>
      <c r="W16" s="139"/>
      <c r="X16" s="138"/>
      <c r="Y16" s="139"/>
      <c r="Z16" s="138"/>
      <c r="AA16" s="140"/>
      <c r="AB16" s="126">
        <v>1.4</v>
      </c>
      <c r="AC16" s="152"/>
      <c r="AD16" s="127">
        <v>2</v>
      </c>
      <c r="AE16" s="141"/>
    </row>
    <row r="17" spans="1:31" ht="16.5" customHeight="1">
      <c r="A17" s="129">
        <v>10</v>
      </c>
      <c r="B17" s="142" t="s">
        <v>50</v>
      </c>
      <c r="C17" s="153" t="s">
        <v>147</v>
      </c>
      <c r="D17" s="143">
        <v>2</v>
      </c>
      <c r="E17" s="144"/>
      <c r="F17" s="145" t="s">
        <v>79</v>
      </c>
      <c r="G17" s="135">
        <v>30</v>
      </c>
      <c r="H17" s="136"/>
      <c r="I17" s="136"/>
      <c r="J17" s="137">
        <v>30</v>
      </c>
      <c r="K17" s="136"/>
      <c r="L17" s="136"/>
      <c r="M17" s="136"/>
      <c r="N17" s="138"/>
      <c r="O17" s="139"/>
      <c r="P17" s="138"/>
      <c r="Q17" s="139"/>
      <c r="R17" s="138"/>
      <c r="S17" s="139"/>
      <c r="T17" s="138"/>
      <c r="U17" s="139"/>
      <c r="V17" s="138">
        <v>30</v>
      </c>
      <c r="W17" s="139"/>
      <c r="X17" s="138"/>
      <c r="Y17" s="139"/>
      <c r="Z17" s="138"/>
      <c r="AA17" s="140"/>
      <c r="AB17" s="154">
        <v>1.4</v>
      </c>
      <c r="AC17" s="152"/>
      <c r="AD17" s="155">
        <v>2</v>
      </c>
      <c r="AE17" s="156"/>
    </row>
    <row r="18" spans="1:31" ht="16.5" customHeight="1">
      <c r="A18" s="129">
        <v>11</v>
      </c>
      <c r="B18" s="142" t="s">
        <v>48</v>
      </c>
      <c r="C18" s="153" t="s">
        <v>148</v>
      </c>
      <c r="D18" s="143">
        <v>2</v>
      </c>
      <c r="E18" s="144" t="s">
        <v>76</v>
      </c>
      <c r="F18" s="145"/>
      <c r="G18" s="135">
        <v>30</v>
      </c>
      <c r="H18" s="136">
        <v>30</v>
      </c>
      <c r="I18" s="136"/>
      <c r="J18" s="137"/>
      <c r="K18" s="136"/>
      <c r="L18" s="136"/>
      <c r="M18" s="136"/>
      <c r="N18" s="138"/>
      <c r="O18" s="139"/>
      <c r="P18" s="138"/>
      <c r="Q18" s="139">
        <v>30</v>
      </c>
      <c r="R18" s="150"/>
      <c r="S18" s="139"/>
      <c r="T18" s="138"/>
      <c r="U18" s="139"/>
      <c r="V18" s="138"/>
      <c r="W18" s="139"/>
      <c r="X18" s="138"/>
      <c r="Y18" s="139"/>
      <c r="Z18" s="138"/>
      <c r="AA18" s="140"/>
      <c r="AB18" s="157">
        <v>1.4</v>
      </c>
      <c r="AC18" s="129"/>
      <c r="AD18" s="155">
        <v>2</v>
      </c>
      <c r="AE18" s="156">
        <v>0</v>
      </c>
    </row>
    <row r="19" spans="1:31" ht="16.5" customHeight="1">
      <c r="A19" s="129">
        <v>12</v>
      </c>
      <c r="B19" s="158" t="s">
        <v>88</v>
      </c>
      <c r="C19" s="159" t="s">
        <v>149</v>
      </c>
      <c r="D19" s="160">
        <v>2</v>
      </c>
      <c r="E19" s="161" t="s">
        <v>76</v>
      </c>
      <c r="F19" s="161"/>
      <c r="G19" s="162">
        <v>30</v>
      </c>
      <c r="H19" s="163">
        <v>30</v>
      </c>
      <c r="I19" s="121"/>
      <c r="J19" s="122"/>
      <c r="K19" s="121"/>
      <c r="L19" s="121"/>
      <c r="M19" s="121"/>
      <c r="N19" s="121"/>
      <c r="O19" s="164"/>
      <c r="P19" s="123"/>
      <c r="Q19" s="164">
        <v>30</v>
      </c>
      <c r="R19" s="123"/>
      <c r="S19" s="164"/>
      <c r="T19" s="123"/>
      <c r="U19" s="164"/>
      <c r="V19" s="123"/>
      <c r="W19" s="164"/>
      <c r="X19" s="123"/>
      <c r="Y19" s="164"/>
      <c r="Z19" s="123"/>
      <c r="AA19" s="165"/>
      <c r="AB19" s="166">
        <v>1.4</v>
      </c>
      <c r="AC19" s="167"/>
      <c r="AD19" s="168">
        <v>2</v>
      </c>
      <c r="AE19" s="169"/>
    </row>
    <row r="20" spans="1:31" ht="16.5" customHeight="1" thickBot="1">
      <c r="A20" s="170">
        <v>13</v>
      </c>
      <c r="B20" s="171" t="s">
        <v>87</v>
      </c>
      <c r="C20" s="172" t="s">
        <v>150</v>
      </c>
      <c r="D20" s="173">
        <v>2</v>
      </c>
      <c r="E20" s="174"/>
      <c r="F20" s="175" t="s">
        <v>78</v>
      </c>
      <c r="G20" s="176">
        <v>30</v>
      </c>
      <c r="H20" s="177"/>
      <c r="I20" s="178"/>
      <c r="J20" s="179">
        <v>30</v>
      </c>
      <c r="K20" s="178"/>
      <c r="L20" s="178"/>
      <c r="M20" s="178"/>
      <c r="N20" s="180"/>
      <c r="O20" s="177"/>
      <c r="P20" s="180"/>
      <c r="Q20" s="177"/>
      <c r="R20" s="181"/>
      <c r="S20" s="177"/>
      <c r="T20" s="180">
        <v>30</v>
      </c>
      <c r="U20" s="177"/>
      <c r="V20" s="180"/>
      <c r="W20" s="177"/>
      <c r="X20" s="180"/>
      <c r="Y20" s="177"/>
      <c r="Z20" s="180"/>
      <c r="AA20" s="182"/>
      <c r="AB20" s="183">
        <v>1.4</v>
      </c>
      <c r="AC20" s="184"/>
      <c r="AD20" s="185">
        <v>2</v>
      </c>
      <c r="AE20" s="169"/>
    </row>
    <row r="21" spans="1:31" s="113" customFormat="1" ht="16.5" customHeight="1" thickBot="1" thickTop="1">
      <c r="A21" s="352" t="s">
        <v>11</v>
      </c>
      <c r="B21" s="353"/>
      <c r="C21" s="186"/>
      <c r="D21" s="187">
        <f>SUM(D8:D20)</f>
        <v>29</v>
      </c>
      <c r="E21" s="188"/>
      <c r="F21" s="189"/>
      <c r="G21" s="190">
        <f aca="true" t="shared" si="0" ref="G21:P21">SUM(G8:G20)</f>
        <v>390</v>
      </c>
      <c r="H21" s="191">
        <f t="shared" si="0"/>
        <v>60</v>
      </c>
      <c r="I21" s="192">
        <f t="shared" si="0"/>
        <v>0</v>
      </c>
      <c r="J21" s="192">
        <f t="shared" si="0"/>
        <v>240</v>
      </c>
      <c r="K21" s="192">
        <f t="shared" si="0"/>
        <v>0</v>
      </c>
      <c r="L21" s="192">
        <f t="shared" si="0"/>
        <v>60</v>
      </c>
      <c r="M21" s="192">
        <f t="shared" si="0"/>
        <v>0</v>
      </c>
      <c r="N21" s="193">
        <f t="shared" si="0"/>
        <v>30</v>
      </c>
      <c r="O21" s="191">
        <f t="shared" si="0"/>
        <v>0</v>
      </c>
      <c r="P21" s="193">
        <f t="shared" si="0"/>
        <v>90</v>
      </c>
      <c r="Q21" s="191">
        <f>SUM(Q8:Q20)</f>
        <v>60</v>
      </c>
      <c r="R21" s="193">
        <f aca="true" t="shared" si="1" ref="R21:Z21">SUM(R8:R20)</f>
        <v>90</v>
      </c>
      <c r="S21" s="191">
        <f t="shared" si="1"/>
        <v>0</v>
      </c>
      <c r="T21" s="194">
        <f t="shared" si="1"/>
        <v>60</v>
      </c>
      <c r="U21" s="191">
        <f t="shared" si="1"/>
        <v>0</v>
      </c>
      <c r="V21" s="193">
        <f t="shared" si="1"/>
        <v>60</v>
      </c>
      <c r="W21" s="191">
        <f t="shared" si="1"/>
        <v>0</v>
      </c>
      <c r="X21" s="193">
        <f t="shared" si="1"/>
        <v>30</v>
      </c>
      <c r="Y21" s="191">
        <f t="shared" si="1"/>
        <v>0</v>
      </c>
      <c r="Z21" s="193">
        <f t="shared" si="1"/>
        <v>0</v>
      </c>
      <c r="AA21" s="195">
        <f>SUM(AA8:AA18)</f>
        <v>0</v>
      </c>
      <c r="AB21" s="196">
        <v>18.2</v>
      </c>
      <c r="AC21" s="197">
        <f>SUM(AC8:AC18)</f>
        <v>0</v>
      </c>
      <c r="AD21" s="198">
        <f>SUM(AD8:AD20)</f>
        <v>29</v>
      </c>
      <c r="AE21" s="197">
        <f>SUM(AE8:AE18)</f>
        <v>0</v>
      </c>
    </row>
    <row r="22" spans="1:31" ht="16.5" customHeight="1" thickBot="1" thickTop="1">
      <c r="A22" s="335" t="s">
        <v>52</v>
      </c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7"/>
    </row>
    <row r="23" spans="1:31" ht="16.5" customHeight="1" thickBot="1" thickTop="1">
      <c r="A23" s="199">
        <v>14</v>
      </c>
      <c r="B23" s="200" t="s">
        <v>53</v>
      </c>
      <c r="C23" s="116" t="s">
        <v>152</v>
      </c>
      <c r="D23" s="117">
        <v>10</v>
      </c>
      <c r="E23" s="119" t="s">
        <v>77</v>
      </c>
      <c r="F23" s="119" t="s">
        <v>77</v>
      </c>
      <c r="G23" s="201">
        <v>120</v>
      </c>
      <c r="H23" s="202">
        <v>60</v>
      </c>
      <c r="I23" s="203"/>
      <c r="J23" s="204">
        <v>60</v>
      </c>
      <c r="K23" s="203"/>
      <c r="L23" s="203"/>
      <c r="M23" s="203"/>
      <c r="N23" s="205"/>
      <c r="O23" s="206">
        <v>60</v>
      </c>
      <c r="P23" s="207">
        <v>60</v>
      </c>
      <c r="Q23" s="206"/>
      <c r="R23" s="205"/>
      <c r="S23" s="206"/>
      <c r="T23" s="205"/>
      <c r="U23" s="206"/>
      <c r="V23" s="205"/>
      <c r="W23" s="206"/>
      <c r="X23" s="205"/>
      <c r="Y23" s="206"/>
      <c r="Z23" s="205"/>
      <c r="AA23" s="208"/>
      <c r="AB23" s="209">
        <v>5.2</v>
      </c>
      <c r="AC23" s="210"/>
      <c r="AD23" s="211">
        <v>10</v>
      </c>
      <c r="AE23" s="128"/>
    </row>
    <row r="24" spans="1:31" ht="16.5" customHeight="1" thickBot="1" thickTop="1">
      <c r="A24" s="96">
        <v>15</v>
      </c>
      <c r="B24" s="212" t="s">
        <v>54</v>
      </c>
      <c r="C24" s="131" t="s">
        <v>151</v>
      </c>
      <c r="D24" s="117">
        <v>5</v>
      </c>
      <c r="E24" s="119" t="s">
        <v>77</v>
      </c>
      <c r="F24" s="119"/>
      <c r="G24" s="201">
        <v>30</v>
      </c>
      <c r="H24" s="202">
        <v>30</v>
      </c>
      <c r="I24" s="213"/>
      <c r="J24" s="214"/>
      <c r="K24" s="213"/>
      <c r="L24" s="213"/>
      <c r="M24" s="213"/>
      <c r="N24" s="215"/>
      <c r="O24" s="216">
        <v>30</v>
      </c>
      <c r="P24" s="215"/>
      <c r="Q24" s="216"/>
      <c r="R24" s="215"/>
      <c r="S24" s="216"/>
      <c r="T24" s="215"/>
      <c r="U24" s="216"/>
      <c r="V24" s="215"/>
      <c r="W24" s="216"/>
      <c r="X24" s="215"/>
      <c r="Y24" s="216"/>
      <c r="Z24" s="215"/>
      <c r="AA24" s="217"/>
      <c r="AB24" s="166">
        <v>2.6</v>
      </c>
      <c r="AC24" s="218"/>
      <c r="AD24" s="219">
        <v>5</v>
      </c>
      <c r="AE24" s="141"/>
    </row>
    <row r="25" spans="1:31" ht="16.5" customHeight="1" thickTop="1">
      <c r="A25" s="220">
        <v>16</v>
      </c>
      <c r="B25" s="221" t="s">
        <v>55</v>
      </c>
      <c r="C25" s="131" t="s">
        <v>153</v>
      </c>
      <c r="D25" s="117">
        <v>2</v>
      </c>
      <c r="E25" s="119" t="s">
        <v>77</v>
      </c>
      <c r="F25" s="119"/>
      <c r="G25" s="201">
        <v>30</v>
      </c>
      <c r="H25" s="202">
        <v>30</v>
      </c>
      <c r="I25" s="136"/>
      <c r="J25" s="214"/>
      <c r="K25" s="136"/>
      <c r="L25" s="136"/>
      <c r="M25" s="136"/>
      <c r="N25" s="138"/>
      <c r="O25" s="139">
        <v>30</v>
      </c>
      <c r="P25" s="138"/>
      <c r="Q25" s="139"/>
      <c r="R25" s="138"/>
      <c r="S25" s="139"/>
      <c r="T25" s="138"/>
      <c r="U25" s="139"/>
      <c r="V25" s="138"/>
      <c r="W25" s="139"/>
      <c r="X25" s="138"/>
      <c r="Y25" s="139"/>
      <c r="Z25" s="138"/>
      <c r="AA25" s="140"/>
      <c r="AB25" s="166">
        <v>1.4</v>
      </c>
      <c r="AC25" s="222"/>
      <c r="AD25" s="223">
        <v>2</v>
      </c>
      <c r="AE25" s="141"/>
    </row>
    <row r="26" spans="1:31" ht="16.5" customHeight="1">
      <c r="A26" s="114">
        <v>17</v>
      </c>
      <c r="B26" s="221" t="s">
        <v>56</v>
      </c>
      <c r="C26" s="131" t="s">
        <v>154</v>
      </c>
      <c r="D26" s="117">
        <v>10</v>
      </c>
      <c r="E26" s="119" t="s">
        <v>76</v>
      </c>
      <c r="F26" s="119" t="s">
        <v>76</v>
      </c>
      <c r="G26" s="201">
        <v>120</v>
      </c>
      <c r="H26" s="202">
        <v>60</v>
      </c>
      <c r="I26" s="121"/>
      <c r="J26" s="214">
        <v>60</v>
      </c>
      <c r="K26" s="121"/>
      <c r="L26" s="121"/>
      <c r="M26" s="121"/>
      <c r="N26" s="121"/>
      <c r="O26" s="164"/>
      <c r="P26" s="123"/>
      <c r="Q26" s="124">
        <v>60</v>
      </c>
      <c r="R26" s="123">
        <v>60</v>
      </c>
      <c r="S26" s="164"/>
      <c r="T26" s="123"/>
      <c r="U26" s="164"/>
      <c r="V26" s="123"/>
      <c r="W26" s="164"/>
      <c r="X26" s="123"/>
      <c r="Y26" s="164"/>
      <c r="Z26" s="123"/>
      <c r="AA26" s="165"/>
      <c r="AB26" s="166">
        <v>5.2</v>
      </c>
      <c r="AC26" s="224"/>
      <c r="AD26" s="127">
        <v>10</v>
      </c>
      <c r="AE26" s="141"/>
    </row>
    <row r="27" spans="1:31" ht="16.5" customHeight="1">
      <c r="A27" s="129">
        <v>18</v>
      </c>
      <c r="B27" s="225" t="s">
        <v>57</v>
      </c>
      <c r="C27" s="131" t="s">
        <v>163</v>
      </c>
      <c r="D27" s="117">
        <v>10</v>
      </c>
      <c r="E27" s="119" t="s">
        <v>78</v>
      </c>
      <c r="F27" s="119" t="s">
        <v>78</v>
      </c>
      <c r="G27" s="201">
        <v>120</v>
      </c>
      <c r="H27" s="202">
        <v>60</v>
      </c>
      <c r="I27" s="136"/>
      <c r="J27" s="214">
        <v>60</v>
      </c>
      <c r="K27" s="136"/>
      <c r="L27" s="136"/>
      <c r="M27" s="136"/>
      <c r="N27" s="136"/>
      <c r="O27" s="226"/>
      <c r="P27" s="138"/>
      <c r="Q27" s="226"/>
      <c r="R27" s="138"/>
      <c r="S27" s="226">
        <v>60</v>
      </c>
      <c r="T27" s="138">
        <v>60</v>
      </c>
      <c r="U27" s="226"/>
      <c r="V27" s="138"/>
      <c r="W27" s="226"/>
      <c r="X27" s="138"/>
      <c r="Y27" s="226"/>
      <c r="Z27" s="138"/>
      <c r="AA27" s="140"/>
      <c r="AB27" s="126">
        <v>5.2</v>
      </c>
      <c r="AC27" s="129"/>
      <c r="AD27" s="127">
        <v>10</v>
      </c>
      <c r="AE27" s="141"/>
    </row>
    <row r="28" spans="1:31" ht="16.5" customHeight="1">
      <c r="A28" s="129">
        <v>19</v>
      </c>
      <c r="B28" s="225" t="s">
        <v>58</v>
      </c>
      <c r="C28" s="131" t="s">
        <v>164</v>
      </c>
      <c r="D28" s="117">
        <v>10</v>
      </c>
      <c r="E28" s="119" t="s">
        <v>79</v>
      </c>
      <c r="F28" s="119" t="s">
        <v>79</v>
      </c>
      <c r="G28" s="201">
        <v>120</v>
      </c>
      <c r="H28" s="202">
        <v>60</v>
      </c>
      <c r="I28" s="136"/>
      <c r="J28" s="214">
        <v>60</v>
      </c>
      <c r="K28" s="136"/>
      <c r="L28" s="136"/>
      <c r="M28" s="136"/>
      <c r="N28" s="136"/>
      <c r="O28" s="226"/>
      <c r="P28" s="138"/>
      <c r="Q28" s="226"/>
      <c r="R28" s="138"/>
      <c r="S28" s="226"/>
      <c r="T28" s="138"/>
      <c r="U28" s="226">
        <v>60</v>
      </c>
      <c r="V28" s="138">
        <v>60</v>
      </c>
      <c r="W28" s="226"/>
      <c r="X28" s="138"/>
      <c r="Y28" s="226"/>
      <c r="Z28" s="138"/>
      <c r="AA28" s="140"/>
      <c r="AB28" s="126">
        <v>5.2</v>
      </c>
      <c r="AC28" s="129"/>
      <c r="AD28" s="127">
        <v>10</v>
      </c>
      <c r="AE28" s="141"/>
    </row>
    <row r="29" spans="1:31" ht="16.5" customHeight="1">
      <c r="A29" s="129">
        <v>20</v>
      </c>
      <c r="B29" s="225" t="s">
        <v>59</v>
      </c>
      <c r="C29" s="227" t="s">
        <v>165</v>
      </c>
      <c r="D29" s="117">
        <v>10</v>
      </c>
      <c r="E29" s="119" t="s">
        <v>80</v>
      </c>
      <c r="F29" s="119" t="s">
        <v>80</v>
      </c>
      <c r="G29" s="201">
        <v>120</v>
      </c>
      <c r="H29" s="202">
        <v>60</v>
      </c>
      <c r="I29" s="136"/>
      <c r="J29" s="214">
        <v>60</v>
      </c>
      <c r="K29" s="136"/>
      <c r="L29" s="136"/>
      <c r="M29" s="136"/>
      <c r="N29" s="136"/>
      <c r="O29" s="226"/>
      <c r="P29" s="138"/>
      <c r="Q29" s="226"/>
      <c r="R29" s="138"/>
      <c r="S29" s="226"/>
      <c r="T29" s="138"/>
      <c r="U29" s="226"/>
      <c r="V29" s="138"/>
      <c r="W29" s="226">
        <v>60</v>
      </c>
      <c r="X29" s="138">
        <v>60</v>
      </c>
      <c r="Y29" s="226"/>
      <c r="Z29" s="138"/>
      <c r="AA29" s="140"/>
      <c r="AB29" s="126">
        <v>5.2</v>
      </c>
      <c r="AC29" s="129"/>
      <c r="AD29" s="127">
        <v>10</v>
      </c>
      <c r="AE29" s="141"/>
    </row>
    <row r="30" spans="1:31" ht="16.5" customHeight="1">
      <c r="A30" s="129">
        <v>21</v>
      </c>
      <c r="B30" s="225" t="s">
        <v>60</v>
      </c>
      <c r="C30" s="227" t="s">
        <v>168</v>
      </c>
      <c r="D30" s="132">
        <v>10</v>
      </c>
      <c r="E30" s="134" t="s">
        <v>81</v>
      </c>
      <c r="F30" s="134" t="s">
        <v>81</v>
      </c>
      <c r="G30" s="201">
        <v>120</v>
      </c>
      <c r="H30" s="228">
        <v>60</v>
      </c>
      <c r="I30" s="136"/>
      <c r="J30" s="214">
        <v>60</v>
      </c>
      <c r="K30" s="136"/>
      <c r="L30" s="136"/>
      <c r="M30" s="136"/>
      <c r="N30" s="136"/>
      <c r="O30" s="226"/>
      <c r="P30" s="138"/>
      <c r="Q30" s="226"/>
      <c r="R30" s="138"/>
      <c r="S30" s="226"/>
      <c r="T30" s="138"/>
      <c r="U30" s="226"/>
      <c r="V30" s="138"/>
      <c r="W30" s="226"/>
      <c r="X30" s="138"/>
      <c r="Y30" s="226">
        <v>60</v>
      </c>
      <c r="Z30" s="138">
        <v>60</v>
      </c>
      <c r="AA30" s="140"/>
      <c r="AB30" s="126">
        <v>5.2</v>
      </c>
      <c r="AC30" s="129"/>
      <c r="AD30" s="127">
        <v>10</v>
      </c>
      <c r="AE30" s="141"/>
    </row>
    <row r="31" spans="1:31" ht="16.5" customHeight="1">
      <c r="A31" s="129">
        <v>22</v>
      </c>
      <c r="B31" s="225" t="s">
        <v>61</v>
      </c>
      <c r="C31" s="227" t="s">
        <v>166</v>
      </c>
      <c r="D31" s="132">
        <v>5</v>
      </c>
      <c r="E31" s="134"/>
      <c r="F31" s="134" t="s">
        <v>76</v>
      </c>
      <c r="G31" s="201">
        <v>15</v>
      </c>
      <c r="H31" s="228"/>
      <c r="I31" s="136"/>
      <c r="J31" s="214">
        <v>15</v>
      </c>
      <c r="K31" s="136"/>
      <c r="L31" s="136"/>
      <c r="M31" s="136"/>
      <c r="N31" s="136"/>
      <c r="O31" s="226"/>
      <c r="P31" s="138"/>
      <c r="Q31" s="226"/>
      <c r="R31" s="138">
        <v>15</v>
      </c>
      <c r="S31" s="226"/>
      <c r="T31" s="138"/>
      <c r="U31" s="226"/>
      <c r="V31" s="138"/>
      <c r="W31" s="226"/>
      <c r="X31" s="138"/>
      <c r="Y31" s="226"/>
      <c r="Z31" s="138"/>
      <c r="AA31" s="140">
        <v>5</v>
      </c>
      <c r="AB31" s="126">
        <v>2.6</v>
      </c>
      <c r="AC31" s="129"/>
      <c r="AD31" s="127">
        <v>5</v>
      </c>
      <c r="AE31" s="141"/>
    </row>
    <row r="32" spans="1:39" ht="16.5" customHeight="1" thickBot="1">
      <c r="A32" s="129">
        <v>23</v>
      </c>
      <c r="B32" s="225" t="s">
        <v>62</v>
      </c>
      <c r="C32" s="227" t="s">
        <v>167</v>
      </c>
      <c r="D32" s="132">
        <v>5</v>
      </c>
      <c r="E32" s="134"/>
      <c r="F32" s="134" t="s">
        <v>79</v>
      </c>
      <c r="G32" s="201">
        <v>15</v>
      </c>
      <c r="H32" s="228"/>
      <c r="I32" s="136"/>
      <c r="J32" s="214">
        <v>15</v>
      </c>
      <c r="K32" s="136"/>
      <c r="L32" s="136"/>
      <c r="M32" s="136"/>
      <c r="N32" s="136"/>
      <c r="O32" s="226"/>
      <c r="P32" s="138"/>
      <c r="Q32" s="226"/>
      <c r="R32" s="138"/>
      <c r="S32" s="226"/>
      <c r="T32" s="138"/>
      <c r="U32" s="226"/>
      <c r="V32" s="138">
        <v>15</v>
      </c>
      <c r="W32" s="226"/>
      <c r="X32" s="138"/>
      <c r="Y32" s="226"/>
      <c r="Z32" s="138"/>
      <c r="AA32" s="140">
        <v>5</v>
      </c>
      <c r="AB32" s="126">
        <v>2.6</v>
      </c>
      <c r="AC32" s="129"/>
      <c r="AD32" s="127">
        <v>5</v>
      </c>
      <c r="AE32" s="141"/>
      <c r="AG32" s="229"/>
      <c r="AH32" s="229"/>
      <c r="AI32" s="229"/>
      <c r="AJ32" s="229"/>
      <c r="AK32" s="229"/>
      <c r="AL32" s="229"/>
      <c r="AM32" s="229"/>
    </row>
    <row r="33" spans="1:39" s="113" customFormat="1" ht="16.5" customHeight="1" thickBot="1" thickTop="1">
      <c r="A33" s="352" t="s">
        <v>11</v>
      </c>
      <c r="B33" s="353"/>
      <c r="C33" s="230"/>
      <c r="D33" s="195">
        <f>SUM(D23:D32)</f>
        <v>77</v>
      </c>
      <c r="E33" s="231"/>
      <c r="F33" s="190"/>
      <c r="G33" s="187">
        <f>SUM(G23:G32)</f>
        <v>810</v>
      </c>
      <c r="H33" s="191">
        <f>SUM(H23:H32)</f>
        <v>420</v>
      </c>
      <c r="I33" s="192">
        <f>SUM(I25:I32)</f>
        <v>0</v>
      </c>
      <c r="J33" s="192">
        <f>SUM(J23:J32)</f>
        <v>390</v>
      </c>
      <c r="K33" s="192">
        <f>SUM(K25:K32)</f>
        <v>0</v>
      </c>
      <c r="L33" s="192">
        <f>SUM(L25:L32)</f>
        <v>0</v>
      </c>
      <c r="M33" s="192">
        <f>SUM(M25:M32)</f>
        <v>0</v>
      </c>
      <c r="N33" s="192">
        <f>SUM(N25:N32)</f>
        <v>0</v>
      </c>
      <c r="O33" s="191">
        <f aca="true" t="shared" si="2" ref="O33:T33">SUM(O23:O32)</f>
        <v>120</v>
      </c>
      <c r="P33" s="193">
        <f t="shared" si="2"/>
        <v>60</v>
      </c>
      <c r="Q33" s="191">
        <f t="shared" si="2"/>
        <v>60</v>
      </c>
      <c r="R33" s="193">
        <f t="shared" si="2"/>
        <v>75</v>
      </c>
      <c r="S33" s="191">
        <f t="shared" si="2"/>
        <v>60</v>
      </c>
      <c r="T33" s="194">
        <f t="shared" si="2"/>
        <v>60</v>
      </c>
      <c r="U33" s="191">
        <f>SUM(U25:U32)</f>
        <v>60</v>
      </c>
      <c r="V33" s="193">
        <f>SUM(V23:V32)</f>
        <v>75</v>
      </c>
      <c r="W33" s="191">
        <f>SUM(W23:W32)</f>
        <v>60</v>
      </c>
      <c r="X33" s="193">
        <f>SUM(X25:X32)</f>
        <v>60</v>
      </c>
      <c r="Y33" s="191">
        <f>SUM(Y23:Y32)</f>
        <v>60</v>
      </c>
      <c r="Z33" s="193">
        <f>SUM(Z23:Z32)</f>
        <v>60</v>
      </c>
      <c r="AA33" s="187">
        <f>SUM(AA23:AA32)</f>
        <v>10</v>
      </c>
      <c r="AB33" s="232">
        <v>40.4</v>
      </c>
      <c r="AC33" s="197">
        <f>SUM(AC23:AC32)</f>
        <v>0</v>
      </c>
      <c r="AD33" s="198">
        <f>SUM(AD23:AD32)</f>
        <v>77</v>
      </c>
      <c r="AE33" s="232">
        <f>SUM(AE23:AE32)</f>
        <v>0</v>
      </c>
      <c r="AG33" s="233"/>
      <c r="AH33" s="233"/>
      <c r="AI33" s="233"/>
      <c r="AJ33" s="233"/>
      <c r="AK33" s="233"/>
      <c r="AL33" s="233"/>
      <c r="AM33" s="233"/>
    </row>
    <row r="34" spans="1:39" ht="16.5" customHeight="1" thickBot="1" thickTop="1">
      <c r="A34" s="335" t="s">
        <v>63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7"/>
      <c r="AG34" s="233"/>
      <c r="AH34" s="233"/>
      <c r="AI34" s="233"/>
      <c r="AJ34" s="233"/>
      <c r="AK34" s="233"/>
      <c r="AL34" s="233"/>
      <c r="AM34" s="229"/>
    </row>
    <row r="35" spans="1:39" ht="16.5" customHeight="1" thickTop="1">
      <c r="A35" s="114">
        <v>24</v>
      </c>
      <c r="B35" s="234" t="s">
        <v>134</v>
      </c>
      <c r="C35" s="116" t="s">
        <v>135</v>
      </c>
      <c r="D35" s="117"/>
      <c r="E35" s="119"/>
      <c r="F35" s="235" t="s">
        <v>77</v>
      </c>
      <c r="G35" s="201">
        <v>30</v>
      </c>
      <c r="H35" s="164"/>
      <c r="I35" s="121">
        <v>30</v>
      </c>
      <c r="J35" s="121"/>
      <c r="K35" s="121"/>
      <c r="L35" s="236"/>
      <c r="M35" s="236"/>
      <c r="N35" s="123"/>
      <c r="O35" s="124"/>
      <c r="P35" s="237">
        <v>30</v>
      </c>
      <c r="Q35" s="164"/>
      <c r="R35" s="123"/>
      <c r="S35" s="164"/>
      <c r="T35" s="123"/>
      <c r="U35" s="164"/>
      <c r="V35" s="123"/>
      <c r="W35" s="164"/>
      <c r="X35" s="123"/>
      <c r="Y35" s="164"/>
      <c r="Z35" s="123"/>
      <c r="AA35" s="147"/>
      <c r="AB35" s="114"/>
      <c r="AC35" s="114"/>
      <c r="AD35" s="114"/>
      <c r="AE35" s="128"/>
      <c r="AG35" s="229"/>
      <c r="AH35" s="229"/>
      <c r="AI35" s="229"/>
      <c r="AJ35" s="229"/>
      <c r="AK35" s="229"/>
      <c r="AL35" s="229"/>
      <c r="AM35" s="229"/>
    </row>
    <row r="36" spans="1:39" ht="16.5" customHeight="1">
      <c r="A36" s="114">
        <v>25</v>
      </c>
      <c r="B36" s="234" t="s">
        <v>137</v>
      </c>
      <c r="C36" s="116" t="s">
        <v>136</v>
      </c>
      <c r="D36" s="117"/>
      <c r="E36" s="119"/>
      <c r="F36" s="235" t="s">
        <v>76</v>
      </c>
      <c r="G36" s="201">
        <v>30</v>
      </c>
      <c r="H36" s="124"/>
      <c r="I36" s="121">
        <v>30</v>
      </c>
      <c r="J36" s="121"/>
      <c r="K36" s="121"/>
      <c r="L36" s="236"/>
      <c r="M36" s="236"/>
      <c r="N36" s="123"/>
      <c r="O36" s="124"/>
      <c r="P36" s="238"/>
      <c r="Q36" s="164"/>
      <c r="R36" s="123">
        <v>30</v>
      </c>
      <c r="S36" s="164"/>
      <c r="T36" s="123"/>
      <c r="U36" s="164"/>
      <c r="V36" s="123"/>
      <c r="W36" s="164"/>
      <c r="X36" s="123"/>
      <c r="Y36" s="164"/>
      <c r="Z36" s="123"/>
      <c r="AA36" s="147"/>
      <c r="AB36" s="138"/>
      <c r="AC36" s="114"/>
      <c r="AD36" s="114"/>
      <c r="AE36" s="141"/>
      <c r="AG36" s="229"/>
      <c r="AH36" s="229"/>
      <c r="AI36" s="229"/>
      <c r="AJ36" s="229"/>
      <c r="AK36" s="229"/>
      <c r="AL36" s="229"/>
      <c r="AM36" s="229"/>
    </row>
    <row r="37" spans="1:39" ht="16.5" customHeight="1">
      <c r="A37" s="114">
        <v>26</v>
      </c>
      <c r="B37" s="239" t="s">
        <v>84</v>
      </c>
      <c r="C37" s="240" t="s">
        <v>72</v>
      </c>
      <c r="D37" s="117">
        <v>3</v>
      </c>
      <c r="E37" s="119"/>
      <c r="F37" s="235" t="s">
        <v>77</v>
      </c>
      <c r="G37" s="201">
        <v>30</v>
      </c>
      <c r="H37" s="139"/>
      <c r="I37" s="136"/>
      <c r="J37" s="136"/>
      <c r="K37" s="136"/>
      <c r="L37" s="241">
        <v>30</v>
      </c>
      <c r="M37" s="241"/>
      <c r="N37" s="138"/>
      <c r="O37" s="226"/>
      <c r="P37" s="242">
        <v>30</v>
      </c>
      <c r="Q37" s="226"/>
      <c r="R37" s="138"/>
      <c r="S37" s="226"/>
      <c r="T37" s="138"/>
      <c r="U37" s="226"/>
      <c r="V37" s="138"/>
      <c r="W37" s="226"/>
      <c r="X37" s="138"/>
      <c r="Y37" s="226"/>
      <c r="Z37" s="138"/>
      <c r="AA37" s="140">
        <v>3</v>
      </c>
      <c r="AB37" s="126">
        <v>1.4</v>
      </c>
      <c r="AC37" s="129"/>
      <c r="AD37" s="129"/>
      <c r="AE37" s="141"/>
      <c r="AG37" s="229"/>
      <c r="AH37" s="229"/>
      <c r="AI37" s="229"/>
      <c r="AJ37" s="229"/>
      <c r="AK37" s="229"/>
      <c r="AL37" s="229"/>
      <c r="AM37" s="229"/>
    </row>
    <row r="38" spans="1:31" ht="16.5" customHeight="1">
      <c r="A38" s="114">
        <v>27</v>
      </c>
      <c r="B38" s="239" t="s">
        <v>85</v>
      </c>
      <c r="C38" s="240" t="s">
        <v>73</v>
      </c>
      <c r="D38" s="117">
        <v>3</v>
      </c>
      <c r="E38" s="119"/>
      <c r="F38" s="235" t="s">
        <v>76</v>
      </c>
      <c r="G38" s="201">
        <v>30</v>
      </c>
      <c r="H38" s="139"/>
      <c r="I38" s="136"/>
      <c r="J38" s="136"/>
      <c r="K38" s="136"/>
      <c r="L38" s="241">
        <v>30</v>
      </c>
      <c r="M38" s="241"/>
      <c r="N38" s="138"/>
      <c r="O38" s="226"/>
      <c r="P38" s="242"/>
      <c r="Q38" s="139"/>
      <c r="R38" s="138">
        <v>30</v>
      </c>
      <c r="S38" s="139"/>
      <c r="T38" s="138"/>
      <c r="U38" s="226"/>
      <c r="V38" s="138"/>
      <c r="W38" s="139"/>
      <c r="X38" s="138"/>
      <c r="Y38" s="226"/>
      <c r="Z38" s="138"/>
      <c r="AA38" s="140">
        <v>3</v>
      </c>
      <c r="AB38" s="126">
        <v>1.4</v>
      </c>
      <c r="AC38" s="129"/>
      <c r="AD38" s="129"/>
      <c r="AE38" s="141"/>
    </row>
    <row r="39" spans="1:31" ht="16.5" customHeight="1">
      <c r="A39" s="114">
        <v>28</v>
      </c>
      <c r="B39" s="239" t="s">
        <v>86</v>
      </c>
      <c r="C39" s="240" t="s">
        <v>74</v>
      </c>
      <c r="D39" s="117">
        <v>3</v>
      </c>
      <c r="E39" s="119"/>
      <c r="F39" s="235" t="s">
        <v>78</v>
      </c>
      <c r="G39" s="201">
        <v>30</v>
      </c>
      <c r="H39" s="139"/>
      <c r="I39" s="136"/>
      <c r="J39" s="136"/>
      <c r="K39" s="136"/>
      <c r="L39" s="241">
        <v>30</v>
      </c>
      <c r="M39" s="241"/>
      <c r="N39" s="138"/>
      <c r="O39" s="226"/>
      <c r="P39" s="242"/>
      <c r="Q39" s="139"/>
      <c r="R39" s="138"/>
      <c r="S39" s="139"/>
      <c r="T39" s="138">
        <v>30</v>
      </c>
      <c r="U39" s="226"/>
      <c r="V39" s="138"/>
      <c r="W39" s="139"/>
      <c r="X39" s="138"/>
      <c r="Y39" s="226"/>
      <c r="Z39" s="138"/>
      <c r="AA39" s="140">
        <v>3</v>
      </c>
      <c r="AB39" s="126">
        <v>1.4</v>
      </c>
      <c r="AC39" s="129"/>
      <c r="AD39" s="129"/>
      <c r="AE39" s="141"/>
    </row>
    <row r="40" spans="1:31" ht="16.5" customHeight="1">
      <c r="A40" s="114">
        <v>29</v>
      </c>
      <c r="B40" s="239" t="s">
        <v>89</v>
      </c>
      <c r="C40" s="240" t="s">
        <v>75</v>
      </c>
      <c r="D40" s="132">
        <v>3</v>
      </c>
      <c r="E40" s="134" t="s">
        <v>79</v>
      </c>
      <c r="F40" s="235" t="s">
        <v>79</v>
      </c>
      <c r="G40" s="201">
        <v>30</v>
      </c>
      <c r="H40" s="139"/>
      <c r="I40" s="136"/>
      <c r="J40" s="136"/>
      <c r="K40" s="136"/>
      <c r="L40" s="241">
        <v>30</v>
      </c>
      <c r="M40" s="241"/>
      <c r="N40" s="243"/>
      <c r="O40" s="139"/>
      <c r="P40" s="244"/>
      <c r="Q40" s="139"/>
      <c r="R40" s="138"/>
      <c r="S40" s="139"/>
      <c r="T40" s="243"/>
      <c r="U40" s="226"/>
      <c r="V40" s="138">
        <v>30</v>
      </c>
      <c r="W40" s="139"/>
      <c r="X40" s="243"/>
      <c r="Y40" s="226"/>
      <c r="Z40" s="138"/>
      <c r="AA40" s="140">
        <v>3</v>
      </c>
      <c r="AB40" s="126">
        <v>1.4</v>
      </c>
      <c r="AC40" s="152"/>
      <c r="AD40" s="152"/>
      <c r="AE40" s="141"/>
    </row>
    <row r="41" spans="1:31" ht="16.5" customHeight="1">
      <c r="A41" s="114">
        <v>30</v>
      </c>
      <c r="B41" s="239" t="s">
        <v>64</v>
      </c>
      <c r="C41" s="131" t="s">
        <v>155</v>
      </c>
      <c r="D41" s="132">
        <v>3</v>
      </c>
      <c r="E41" s="134"/>
      <c r="F41" s="235" t="s">
        <v>77</v>
      </c>
      <c r="G41" s="201">
        <v>30</v>
      </c>
      <c r="H41" s="139"/>
      <c r="I41" s="136"/>
      <c r="J41" s="136"/>
      <c r="K41" s="136">
        <v>30</v>
      </c>
      <c r="L41" s="241"/>
      <c r="M41" s="241"/>
      <c r="N41" s="243"/>
      <c r="O41" s="139"/>
      <c r="P41" s="244">
        <v>30</v>
      </c>
      <c r="Q41" s="139"/>
      <c r="R41" s="138"/>
      <c r="S41" s="139"/>
      <c r="T41" s="243"/>
      <c r="U41" s="226"/>
      <c r="V41" s="138"/>
      <c r="W41" s="139"/>
      <c r="X41" s="243"/>
      <c r="Y41" s="226"/>
      <c r="Z41" s="138"/>
      <c r="AA41" s="245"/>
      <c r="AB41" s="246">
        <v>1.4</v>
      </c>
      <c r="AC41" s="152"/>
      <c r="AD41" s="152"/>
      <c r="AE41" s="247"/>
    </row>
    <row r="42" spans="1:31" ht="16.5" customHeight="1" thickBot="1">
      <c r="A42" s="114">
        <v>31</v>
      </c>
      <c r="B42" s="239" t="s">
        <v>65</v>
      </c>
      <c r="C42" s="131" t="s">
        <v>156</v>
      </c>
      <c r="D42" s="132">
        <v>1</v>
      </c>
      <c r="E42" s="134" t="s">
        <v>77</v>
      </c>
      <c r="F42" s="235"/>
      <c r="G42" s="201">
        <v>15</v>
      </c>
      <c r="H42" s="139">
        <v>15</v>
      </c>
      <c r="I42" s="136"/>
      <c r="J42" s="136"/>
      <c r="K42" s="136"/>
      <c r="L42" s="241"/>
      <c r="M42" s="241"/>
      <c r="N42" s="243"/>
      <c r="O42" s="139">
        <v>15</v>
      </c>
      <c r="P42" s="244"/>
      <c r="Q42" s="139"/>
      <c r="R42" s="138"/>
      <c r="S42" s="139"/>
      <c r="T42" s="243"/>
      <c r="U42" s="226"/>
      <c r="V42" s="138"/>
      <c r="W42" s="139"/>
      <c r="X42" s="243"/>
      <c r="Y42" s="226"/>
      <c r="Z42" s="138"/>
      <c r="AA42" s="248"/>
      <c r="AB42" s="249">
        <v>0.8</v>
      </c>
      <c r="AC42" s="152">
        <v>1</v>
      </c>
      <c r="AD42" s="152"/>
      <c r="AE42" s="167"/>
    </row>
    <row r="43" spans="1:31" s="113" customFormat="1" ht="16.5" customHeight="1" thickBot="1" thickTop="1">
      <c r="A43" s="352" t="s">
        <v>11</v>
      </c>
      <c r="B43" s="353"/>
      <c r="C43" s="186"/>
      <c r="D43" s="187">
        <f>SUM(D35:D42)</f>
        <v>16</v>
      </c>
      <c r="E43" s="188"/>
      <c r="F43" s="188"/>
      <c r="G43" s="187">
        <f aca="true" t="shared" si="3" ref="G43:AA43">SUM(G35:G42)</f>
        <v>225</v>
      </c>
      <c r="H43" s="250">
        <f t="shared" si="3"/>
        <v>15</v>
      </c>
      <c r="I43" s="251">
        <f t="shared" si="3"/>
        <v>60</v>
      </c>
      <c r="J43" s="251">
        <f t="shared" si="3"/>
        <v>0</v>
      </c>
      <c r="K43" s="251">
        <f t="shared" si="3"/>
        <v>30</v>
      </c>
      <c r="L43" s="251">
        <f t="shared" si="3"/>
        <v>120</v>
      </c>
      <c r="M43" s="251">
        <f t="shared" si="3"/>
        <v>0</v>
      </c>
      <c r="N43" s="197">
        <f t="shared" si="3"/>
        <v>0</v>
      </c>
      <c r="O43" s="250">
        <f t="shared" si="3"/>
        <v>15</v>
      </c>
      <c r="P43" s="197">
        <f t="shared" si="3"/>
        <v>90</v>
      </c>
      <c r="Q43" s="250">
        <f t="shared" si="3"/>
        <v>0</v>
      </c>
      <c r="R43" s="197">
        <f t="shared" si="3"/>
        <v>60</v>
      </c>
      <c r="S43" s="250">
        <f t="shared" si="3"/>
        <v>0</v>
      </c>
      <c r="T43" s="197">
        <f t="shared" si="3"/>
        <v>30</v>
      </c>
      <c r="U43" s="250">
        <f t="shared" si="3"/>
        <v>0</v>
      </c>
      <c r="V43" s="197">
        <f t="shared" si="3"/>
        <v>30</v>
      </c>
      <c r="W43" s="250">
        <f t="shared" si="3"/>
        <v>0</v>
      </c>
      <c r="X43" s="197">
        <f t="shared" si="3"/>
        <v>0</v>
      </c>
      <c r="Y43" s="250">
        <f t="shared" si="3"/>
        <v>0</v>
      </c>
      <c r="Z43" s="197">
        <f t="shared" si="3"/>
        <v>0</v>
      </c>
      <c r="AA43" s="197">
        <f t="shared" si="3"/>
        <v>12</v>
      </c>
      <c r="AB43" s="197">
        <v>7.8</v>
      </c>
      <c r="AC43" s="197">
        <f>SUM(AC35:AC42)</f>
        <v>1</v>
      </c>
      <c r="AD43" s="197">
        <f>SUM(AD35:AD42)</f>
        <v>0</v>
      </c>
      <c r="AE43" s="197"/>
    </row>
    <row r="44" spans="1:31" ht="16.5" customHeight="1" thickBot="1" thickTop="1">
      <c r="A44" s="335" t="s">
        <v>69</v>
      </c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7"/>
    </row>
    <row r="45" spans="1:31" ht="16.5" customHeight="1" thickBot="1" thickTop="1">
      <c r="A45" s="114">
        <v>32</v>
      </c>
      <c r="B45" s="252" t="s">
        <v>131</v>
      </c>
      <c r="C45" s="253" t="s">
        <v>157</v>
      </c>
      <c r="D45" s="254">
        <v>3</v>
      </c>
      <c r="E45" s="118"/>
      <c r="F45" s="255" t="s">
        <v>78</v>
      </c>
      <c r="G45" s="256">
        <v>30</v>
      </c>
      <c r="H45" s="164"/>
      <c r="I45" s="121"/>
      <c r="J45" s="257">
        <v>30</v>
      </c>
      <c r="K45" s="121"/>
      <c r="L45" s="121"/>
      <c r="M45" s="121"/>
      <c r="N45" s="121"/>
      <c r="O45" s="164"/>
      <c r="P45" s="123"/>
      <c r="Q45" s="164"/>
      <c r="R45" s="123"/>
      <c r="S45" s="164"/>
      <c r="T45" s="237">
        <v>30</v>
      </c>
      <c r="U45" s="164"/>
      <c r="V45" s="123"/>
      <c r="W45" s="164"/>
      <c r="X45" s="123"/>
      <c r="Y45" s="164"/>
      <c r="Z45" s="123"/>
      <c r="AA45" s="125">
        <v>3</v>
      </c>
      <c r="AB45" s="258">
        <v>1.4</v>
      </c>
      <c r="AC45" s="220">
        <v>3</v>
      </c>
      <c r="AD45" s="220">
        <v>3</v>
      </c>
      <c r="AE45" s="220"/>
    </row>
    <row r="46" spans="1:31" ht="16.5" customHeight="1" thickBot="1" thickTop="1">
      <c r="A46" s="129">
        <v>33</v>
      </c>
      <c r="B46" s="252" t="s">
        <v>132</v>
      </c>
      <c r="C46" s="253" t="s">
        <v>158</v>
      </c>
      <c r="D46" s="254">
        <v>3</v>
      </c>
      <c r="E46" s="133"/>
      <c r="F46" s="255" t="s">
        <v>78</v>
      </c>
      <c r="G46" s="256">
        <v>30</v>
      </c>
      <c r="H46" s="226"/>
      <c r="I46" s="136"/>
      <c r="J46" s="136">
        <v>30</v>
      </c>
      <c r="K46" s="136"/>
      <c r="L46" s="136"/>
      <c r="M46" s="136"/>
      <c r="N46" s="136"/>
      <c r="O46" s="226"/>
      <c r="P46" s="138"/>
      <c r="Q46" s="226"/>
      <c r="R46" s="138"/>
      <c r="S46" s="226"/>
      <c r="T46" s="259">
        <v>30</v>
      </c>
      <c r="U46" s="226"/>
      <c r="V46" s="138"/>
      <c r="W46" s="226"/>
      <c r="X46" s="138"/>
      <c r="Y46" s="226"/>
      <c r="Z46" s="138"/>
      <c r="AA46" s="165">
        <v>3</v>
      </c>
      <c r="AB46" s="260">
        <v>1.4</v>
      </c>
      <c r="AC46" s="129">
        <v>3</v>
      </c>
      <c r="AD46" s="129">
        <v>3</v>
      </c>
      <c r="AE46" s="220"/>
    </row>
    <row r="47" spans="1:31" ht="16.5" customHeight="1" thickBot="1" thickTop="1">
      <c r="A47" s="114">
        <v>34</v>
      </c>
      <c r="B47" s="261" t="s">
        <v>176</v>
      </c>
      <c r="C47" s="262" t="s">
        <v>159</v>
      </c>
      <c r="D47" s="254">
        <v>3</v>
      </c>
      <c r="E47" s="133"/>
      <c r="F47" s="255" t="s">
        <v>79</v>
      </c>
      <c r="G47" s="256">
        <v>30</v>
      </c>
      <c r="H47" s="226"/>
      <c r="I47" s="136"/>
      <c r="J47" s="136">
        <v>30</v>
      </c>
      <c r="K47" s="136"/>
      <c r="L47" s="136"/>
      <c r="M47" s="136"/>
      <c r="N47" s="136"/>
      <c r="O47" s="226"/>
      <c r="P47" s="138"/>
      <c r="Q47" s="226"/>
      <c r="R47" s="138"/>
      <c r="S47" s="226"/>
      <c r="T47" s="259"/>
      <c r="U47" s="226"/>
      <c r="V47" s="138">
        <v>30</v>
      </c>
      <c r="W47" s="226"/>
      <c r="X47" s="138"/>
      <c r="Y47" s="226"/>
      <c r="Z47" s="138"/>
      <c r="AA47" s="165">
        <v>3</v>
      </c>
      <c r="AB47" s="263">
        <v>1.4</v>
      </c>
      <c r="AC47" s="129"/>
      <c r="AD47" s="129">
        <v>3</v>
      </c>
      <c r="AE47" s="220"/>
    </row>
    <row r="48" spans="1:31" ht="16.5" customHeight="1" thickBot="1" thickTop="1">
      <c r="A48" s="129">
        <v>35</v>
      </c>
      <c r="B48" s="261" t="s">
        <v>133</v>
      </c>
      <c r="C48" s="262" t="s">
        <v>159</v>
      </c>
      <c r="D48" s="254">
        <v>3</v>
      </c>
      <c r="E48" s="133"/>
      <c r="F48" s="255" t="s">
        <v>79</v>
      </c>
      <c r="G48" s="256">
        <v>30</v>
      </c>
      <c r="H48" s="226"/>
      <c r="I48" s="136"/>
      <c r="J48" s="136">
        <v>30</v>
      </c>
      <c r="K48" s="136"/>
      <c r="L48" s="136"/>
      <c r="M48" s="136"/>
      <c r="N48" s="136"/>
      <c r="O48" s="226"/>
      <c r="P48" s="138"/>
      <c r="Q48" s="226"/>
      <c r="R48" s="138"/>
      <c r="S48" s="226"/>
      <c r="T48" s="259"/>
      <c r="U48" s="226"/>
      <c r="V48" s="138">
        <v>30</v>
      </c>
      <c r="W48" s="226"/>
      <c r="X48" s="138"/>
      <c r="Y48" s="226"/>
      <c r="Z48" s="138"/>
      <c r="AA48" s="182">
        <v>3</v>
      </c>
      <c r="AB48" s="264">
        <v>1.4</v>
      </c>
      <c r="AC48" s="129"/>
      <c r="AD48" s="129">
        <v>3</v>
      </c>
      <c r="AE48" s="220"/>
    </row>
    <row r="49" spans="1:31" s="113" customFormat="1" ht="16.5" customHeight="1" thickBot="1" thickTop="1">
      <c r="A49" s="368" t="s">
        <v>11</v>
      </c>
      <c r="B49" s="369"/>
      <c r="C49" s="265"/>
      <c r="D49" s="266">
        <f>SUM(D45:D48)</f>
        <v>12</v>
      </c>
      <c r="E49" s="267"/>
      <c r="F49" s="267"/>
      <c r="G49" s="266">
        <f>SUM(G45:G48)</f>
        <v>120</v>
      </c>
      <c r="H49" s="268">
        <v>0</v>
      </c>
      <c r="I49" s="269">
        <f aca="true" t="shared" si="4" ref="I49:AD49">SUM(I45:I48)</f>
        <v>0</v>
      </c>
      <c r="J49" s="269">
        <f t="shared" si="4"/>
        <v>120</v>
      </c>
      <c r="K49" s="269">
        <f t="shared" si="4"/>
        <v>0</v>
      </c>
      <c r="L49" s="269">
        <f t="shared" si="4"/>
        <v>0</v>
      </c>
      <c r="M49" s="269">
        <f t="shared" si="4"/>
        <v>0</v>
      </c>
      <c r="N49" s="270">
        <f t="shared" si="4"/>
        <v>0</v>
      </c>
      <c r="O49" s="268">
        <f t="shared" si="4"/>
        <v>0</v>
      </c>
      <c r="P49" s="270">
        <f t="shared" si="4"/>
        <v>0</v>
      </c>
      <c r="Q49" s="268">
        <f t="shared" si="4"/>
        <v>0</v>
      </c>
      <c r="R49" s="270">
        <f t="shared" si="4"/>
        <v>0</v>
      </c>
      <c r="S49" s="268">
        <f t="shared" si="4"/>
        <v>0</v>
      </c>
      <c r="T49" s="270">
        <f t="shared" si="4"/>
        <v>60</v>
      </c>
      <c r="U49" s="268">
        <f t="shared" si="4"/>
        <v>0</v>
      </c>
      <c r="V49" s="270">
        <f t="shared" si="4"/>
        <v>60</v>
      </c>
      <c r="W49" s="268">
        <f t="shared" si="4"/>
        <v>0</v>
      </c>
      <c r="X49" s="270">
        <f t="shared" si="4"/>
        <v>0</v>
      </c>
      <c r="Y49" s="268">
        <f t="shared" si="4"/>
        <v>0</v>
      </c>
      <c r="Z49" s="270">
        <f t="shared" si="4"/>
        <v>0</v>
      </c>
      <c r="AA49" s="270">
        <f t="shared" si="4"/>
        <v>12</v>
      </c>
      <c r="AB49" s="270">
        <v>5.6</v>
      </c>
      <c r="AC49" s="270">
        <f t="shared" si="4"/>
        <v>6</v>
      </c>
      <c r="AD49" s="270">
        <f t="shared" si="4"/>
        <v>12</v>
      </c>
      <c r="AE49" s="270"/>
    </row>
    <row r="50" spans="1:31" ht="16.5" customHeight="1" thickBot="1" thickTop="1">
      <c r="A50" s="335" t="s">
        <v>70</v>
      </c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7"/>
    </row>
    <row r="51" spans="1:31" ht="16.5" customHeight="1" thickTop="1">
      <c r="A51" s="114">
        <v>36</v>
      </c>
      <c r="B51" s="252" t="s">
        <v>66</v>
      </c>
      <c r="C51" s="253" t="s">
        <v>160</v>
      </c>
      <c r="D51" s="254">
        <v>6</v>
      </c>
      <c r="E51" s="118"/>
      <c r="F51" s="118" t="s">
        <v>80</v>
      </c>
      <c r="G51" s="271">
        <v>30</v>
      </c>
      <c r="H51" s="164"/>
      <c r="I51" s="121"/>
      <c r="J51" s="121"/>
      <c r="K51" s="121"/>
      <c r="L51" s="121"/>
      <c r="M51" s="121">
        <v>30</v>
      </c>
      <c r="N51" s="121"/>
      <c r="O51" s="164"/>
      <c r="P51" s="123"/>
      <c r="Q51" s="164"/>
      <c r="R51" s="123"/>
      <c r="S51" s="164"/>
      <c r="T51" s="237"/>
      <c r="U51" s="164"/>
      <c r="V51" s="123"/>
      <c r="W51" s="164"/>
      <c r="X51" s="123">
        <v>30</v>
      </c>
      <c r="Y51" s="164"/>
      <c r="Z51" s="123"/>
      <c r="AA51" s="125">
        <v>6</v>
      </c>
      <c r="AB51" s="258">
        <v>2.6</v>
      </c>
      <c r="AC51" s="220"/>
      <c r="AD51" s="220">
        <v>5</v>
      </c>
      <c r="AE51" s="220"/>
    </row>
    <row r="52" spans="1:31" ht="16.5" customHeight="1">
      <c r="A52" s="129">
        <v>37</v>
      </c>
      <c r="B52" s="252" t="s">
        <v>67</v>
      </c>
      <c r="C52" s="253" t="s">
        <v>161</v>
      </c>
      <c r="D52" s="254">
        <v>6</v>
      </c>
      <c r="E52" s="133"/>
      <c r="F52" s="133" t="s">
        <v>81</v>
      </c>
      <c r="G52" s="272">
        <v>30</v>
      </c>
      <c r="H52" s="226"/>
      <c r="I52" s="136"/>
      <c r="J52" s="136"/>
      <c r="K52" s="136"/>
      <c r="L52" s="136"/>
      <c r="M52" s="136">
        <v>30</v>
      </c>
      <c r="N52" s="136"/>
      <c r="O52" s="226"/>
      <c r="P52" s="138"/>
      <c r="Q52" s="226"/>
      <c r="R52" s="138"/>
      <c r="S52" s="226"/>
      <c r="T52" s="259"/>
      <c r="U52" s="226"/>
      <c r="V52" s="138"/>
      <c r="W52" s="226"/>
      <c r="X52" s="138"/>
      <c r="Y52" s="226"/>
      <c r="Z52" s="138">
        <v>30</v>
      </c>
      <c r="AA52" s="140">
        <v>6</v>
      </c>
      <c r="AB52" s="263">
        <v>2.6</v>
      </c>
      <c r="AC52" s="129"/>
      <c r="AD52" s="129">
        <v>5</v>
      </c>
      <c r="AE52" s="129"/>
    </row>
    <row r="53" spans="1:31" ht="16.5" customHeight="1" thickBot="1">
      <c r="A53" s="129">
        <v>38</v>
      </c>
      <c r="B53" s="252" t="s">
        <v>68</v>
      </c>
      <c r="C53" s="253" t="s">
        <v>162</v>
      </c>
      <c r="D53" s="254">
        <v>8</v>
      </c>
      <c r="E53" s="133" t="s">
        <v>81</v>
      </c>
      <c r="F53" s="133"/>
      <c r="G53" s="272">
        <v>0</v>
      </c>
      <c r="H53" s="226"/>
      <c r="I53" s="136"/>
      <c r="J53" s="136"/>
      <c r="K53" s="136"/>
      <c r="L53" s="136"/>
      <c r="M53" s="136"/>
      <c r="N53" s="136"/>
      <c r="O53" s="226"/>
      <c r="P53" s="138"/>
      <c r="Q53" s="226"/>
      <c r="R53" s="138"/>
      <c r="S53" s="226"/>
      <c r="T53" s="259"/>
      <c r="U53" s="226"/>
      <c r="V53" s="138"/>
      <c r="W53" s="226"/>
      <c r="X53" s="138"/>
      <c r="Y53" s="226"/>
      <c r="Z53" s="138"/>
      <c r="AA53" s="248">
        <v>8</v>
      </c>
      <c r="AB53" s="264">
        <v>4</v>
      </c>
      <c r="AC53" s="129"/>
      <c r="AD53" s="129">
        <v>8</v>
      </c>
      <c r="AE53" s="129"/>
    </row>
    <row r="54" spans="1:31" s="113" customFormat="1" ht="16.5" customHeight="1" thickBot="1" thickTop="1">
      <c r="A54" s="371" t="s">
        <v>11</v>
      </c>
      <c r="B54" s="369"/>
      <c r="C54" s="265"/>
      <c r="D54" s="266">
        <f>SUM(D51:D53)</f>
        <v>20</v>
      </c>
      <c r="E54" s="267"/>
      <c r="F54" s="267"/>
      <c r="G54" s="266">
        <f aca="true" t="shared" si="5" ref="G54:AD54">SUM(G51:G53)</f>
        <v>60</v>
      </c>
      <c r="H54" s="268">
        <f t="shared" si="5"/>
        <v>0</v>
      </c>
      <c r="I54" s="269">
        <f t="shared" si="5"/>
        <v>0</v>
      </c>
      <c r="J54" s="269">
        <f t="shared" si="5"/>
        <v>0</v>
      </c>
      <c r="K54" s="269">
        <f t="shared" si="5"/>
        <v>0</v>
      </c>
      <c r="L54" s="269">
        <f t="shared" si="5"/>
        <v>0</v>
      </c>
      <c r="M54" s="269">
        <f t="shared" si="5"/>
        <v>60</v>
      </c>
      <c r="N54" s="269">
        <f t="shared" si="5"/>
        <v>0</v>
      </c>
      <c r="O54" s="268">
        <f t="shared" si="5"/>
        <v>0</v>
      </c>
      <c r="P54" s="270">
        <f t="shared" si="5"/>
        <v>0</v>
      </c>
      <c r="Q54" s="268">
        <f t="shared" si="5"/>
        <v>0</v>
      </c>
      <c r="R54" s="270">
        <f t="shared" si="5"/>
        <v>0</v>
      </c>
      <c r="S54" s="268">
        <f t="shared" si="5"/>
        <v>0</v>
      </c>
      <c r="T54" s="270">
        <f t="shared" si="5"/>
        <v>0</v>
      </c>
      <c r="U54" s="268">
        <f t="shared" si="5"/>
        <v>0</v>
      </c>
      <c r="V54" s="270">
        <f t="shared" si="5"/>
        <v>0</v>
      </c>
      <c r="W54" s="268">
        <f t="shared" si="5"/>
        <v>0</v>
      </c>
      <c r="X54" s="270">
        <f t="shared" si="5"/>
        <v>30</v>
      </c>
      <c r="Y54" s="268">
        <f t="shared" si="5"/>
        <v>0</v>
      </c>
      <c r="Z54" s="270">
        <f t="shared" si="5"/>
        <v>30</v>
      </c>
      <c r="AA54" s="270">
        <f t="shared" si="5"/>
        <v>20</v>
      </c>
      <c r="AB54" s="270">
        <v>9.2</v>
      </c>
      <c r="AC54" s="270">
        <f t="shared" si="5"/>
        <v>0</v>
      </c>
      <c r="AD54" s="270">
        <f t="shared" si="5"/>
        <v>18</v>
      </c>
      <c r="AE54" s="270"/>
    </row>
    <row r="55" spans="1:31" s="113" customFormat="1" ht="16.5" customHeight="1" thickBot="1" thickTop="1">
      <c r="A55" s="335" t="s">
        <v>129</v>
      </c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7"/>
    </row>
    <row r="56" spans="1:31" ht="16.5" customHeight="1" thickTop="1">
      <c r="A56" s="114">
        <v>39</v>
      </c>
      <c r="B56" s="273" t="s">
        <v>90</v>
      </c>
      <c r="C56" s="274"/>
      <c r="D56" s="275">
        <v>2</v>
      </c>
      <c r="E56" s="276"/>
      <c r="F56" s="276" t="s">
        <v>78</v>
      </c>
      <c r="G56" s="277">
        <v>30</v>
      </c>
      <c r="H56" s="278"/>
      <c r="I56" s="279"/>
      <c r="J56" s="280">
        <v>30</v>
      </c>
      <c r="K56" s="121"/>
      <c r="L56" s="121"/>
      <c r="M56" s="121"/>
      <c r="N56" s="121"/>
      <c r="O56" s="164"/>
      <c r="P56" s="123"/>
      <c r="Q56" s="164"/>
      <c r="R56" s="123"/>
      <c r="S56" s="164"/>
      <c r="T56" s="237">
        <v>30</v>
      </c>
      <c r="U56" s="164"/>
      <c r="V56" s="123"/>
      <c r="W56" s="164"/>
      <c r="X56" s="123"/>
      <c r="Y56" s="164"/>
      <c r="Z56" s="123"/>
      <c r="AA56" s="125">
        <v>2</v>
      </c>
      <c r="AB56" s="281">
        <v>1.4</v>
      </c>
      <c r="AC56" s="220"/>
      <c r="AD56" s="220">
        <v>2</v>
      </c>
      <c r="AE56" s="220"/>
    </row>
    <row r="57" spans="1:31" ht="16.5" customHeight="1">
      <c r="A57" s="129">
        <v>40</v>
      </c>
      <c r="B57" s="282" t="s">
        <v>91</v>
      </c>
      <c r="C57" s="283"/>
      <c r="D57" s="284">
        <v>2</v>
      </c>
      <c r="E57" s="285"/>
      <c r="F57" s="285" t="s">
        <v>78</v>
      </c>
      <c r="G57" s="286">
        <v>15</v>
      </c>
      <c r="H57" s="226"/>
      <c r="I57" s="136"/>
      <c r="J57" s="287">
        <v>15</v>
      </c>
      <c r="K57" s="136"/>
      <c r="L57" s="136"/>
      <c r="M57" s="136"/>
      <c r="N57" s="136"/>
      <c r="O57" s="226"/>
      <c r="P57" s="138"/>
      <c r="Q57" s="226"/>
      <c r="R57" s="138"/>
      <c r="S57" s="226"/>
      <c r="T57" s="259">
        <v>15</v>
      </c>
      <c r="U57" s="226"/>
      <c r="V57" s="138"/>
      <c r="W57" s="226"/>
      <c r="X57" s="138"/>
      <c r="Y57" s="226"/>
      <c r="Z57" s="138"/>
      <c r="AA57" s="140">
        <v>2</v>
      </c>
      <c r="AB57" s="288">
        <v>1.4</v>
      </c>
      <c r="AC57" s="129"/>
      <c r="AD57" s="129">
        <v>2</v>
      </c>
      <c r="AE57" s="129"/>
    </row>
    <row r="58" spans="1:31" ht="16.5" customHeight="1">
      <c r="A58" s="129">
        <v>41</v>
      </c>
      <c r="B58" s="282" t="s">
        <v>92</v>
      </c>
      <c r="C58" s="283"/>
      <c r="D58" s="284">
        <v>2</v>
      </c>
      <c r="E58" s="285"/>
      <c r="F58" s="285" t="s">
        <v>78</v>
      </c>
      <c r="G58" s="286">
        <v>30</v>
      </c>
      <c r="H58" s="226"/>
      <c r="I58" s="136"/>
      <c r="J58" s="287">
        <v>30</v>
      </c>
      <c r="K58" s="136"/>
      <c r="L58" s="136"/>
      <c r="M58" s="136"/>
      <c r="N58" s="136"/>
      <c r="O58" s="226"/>
      <c r="P58" s="138"/>
      <c r="Q58" s="226"/>
      <c r="R58" s="138"/>
      <c r="S58" s="226"/>
      <c r="T58" s="259">
        <v>30</v>
      </c>
      <c r="U58" s="226"/>
      <c r="V58" s="138"/>
      <c r="W58" s="226"/>
      <c r="X58" s="138"/>
      <c r="Y58" s="226"/>
      <c r="Z58" s="138"/>
      <c r="AA58" s="140">
        <v>2</v>
      </c>
      <c r="AB58" s="289">
        <v>1.4</v>
      </c>
      <c r="AC58" s="129"/>
      <c r="AD58" s="129">
        <v>2</v>
      </c>
      <c r="AE58" s="129"/>
    </row>
    <row r="59" spans="1:31" ht="16.5" customHeight="1">
      <c r="A59" s="129">
        <v>42</v>
      </c>
      <c r="B59" s="282" t="s">
        <v>93</v>
      </c>
      <c r="C59" s="283"/>
      <c r="D59" s="284">
        <v>2</v>
      </c>
      <c r="E59" s="285"/>
      <c r="F59" s="285" t="s">
        <v>79</v>
      </c>
      <c r="G59" s="286">
        <v>30</v>
      </c>
      <c r="H59" s="226"/>
      <c r="I59" s="136"/>
      <c r="J59" s="287">
        <v>30</v>
      </c>
      <c r="K59" s="136"/>
      <c r="L59" s="136"/>
      <c r="M59" s="136"/>
      <c r="N59" s="136"/>
      <c r="O59" s="226"/>
      <c r="P59" s="138"/>
      <c r="Q59" s="226"/>
      <c r="R59" s="138"/>
      <c r="S59" s="226"/>
      <c r="T59" s="259"/>
      <c r="U59" s="226"/>
      <c r="V59" s="138">
        <v>30</v>
      </c>
      <c r="W59" s="226"/>
      <c r="X59" s="138"/>
      <c r="Y59" s="226"/>
      <c r="Z59" s="138"/>
      <c r="AA59" s="140">
        <v>2</v>
      </c>
      <c r="AB59" s="288">
        <v>1.4</v>
      </c>
      <c r="AC59" s="129"/>
      <c r="AD59" s="129">
        <v>2</v>
      </c>
      <c r="AE59" s="129"/>
    </row>
    <row r="60" spans="1:31" ht="16.5" customHeight="1">
      <c r="A60" s="129">
        <v>43</v>
      </c>
      <c r="B60" s="282" t="s">
        <v>94</v>
      </c>
      <c r="C60" s="283"/>
      <c r="D60" s="284">
        <v>2</v>
      </c>
      <c r="E60" s="285"/>
      <c r="F60" s="285" t="s">
        <v>79</v>
      </c>
      <c r="G60" s="286">
        <v>15</v>
      </c>
      <c r="H60" s="226"/>
      <c r="I60" s="136"/>
      <c r="J60" s="287">
        <v>15</v>
      </c>
      <c r="K60" s="136"/>
      <c r="L60" s="290"/>
      <c r="M60" s="290"/>
      <c r="N60" s="291"/>
      <c r="O60" s="292"/>
      <c r="P60" s="243"/>
      <c r="Q60" s="292"/>
      <c r="R60" s="243"/>
      <c r="S60" s="292"/>
      <c r="T60" s="293"/>
      <c r="U60" s="292"/>
      <c r="V60" s="243">
        <v>15</v>
      </c>
      <c r="W60" s="292"/>
      <c r="X60" s="243"/>
      <c r="Y60" s="292"/>
      <c r="Z60" s="243"/>
      <c r="AA60" s="245">
        <v>2</v>
      </c>
      <c r="AB60" s="288">
        <v>1.4</v>
      </c>
      <c r="AC60" s="152"/>
      <c r="AD60" s="152">
        <v>2</v>
      </c>
      <c r="AE60" s="152"/>
    </row>
    <row r="61" spans="1:31" ht="16.5" customHeight="1">
      <c r="A61" s="129">
        <v>44</v>
      </c>
      <c r="B61" s="282" t="s">
        <v>95</v>
      </c>
      <c r="C61" s="283"/>
      <c r="D61" s="284">
        <v>2</v>
      </c>
      <c r="E61" s="285"/>
      <c r="F61" s="285" t="s">
        <v>79</v>
      </c>
      <c r="G61" s="286">
        <v>15</v>
      </c>
      <c r="H61" s="226"/>
      <c r="I61" s="136"/>
      <c r="J61" s="287">
        <v>15</v>
      </c>
      <c r="K61" s="136"/>
      <c r="L61" s="136"/>
      <c r="M61" s="291"/>
      <c r="N61" s="291"/>
      <c r="O61" s="292"/>
      <c r="P61" s="243"/>
      <c r="Q61" s="292"/>
      <c r="R61" s="243"/>
      <c r="S61" s="292"/>
      <c r="T61" s="293"/>
      <c r="U61" s="292"/>
      <c r="V61" s="243">
        <v>15</v>
      </c>
      <c r="W61" s="292"/>
      <c r="X61" s="243"/>
      <c r="Y61" s="292"/>
      <c r="Z61" s="243"/>
      <c r="AA61" s="245">
        <v>2</v>
      </c>
      <c r="AB61" s="260">
        <v>1.4</v>
      </c>
      <c r="AC61" s="152"/>
      <c r="AD61" s="152">
        <v>2</v>
      </c>
      <c r="AE61" s="152"/>
    </row>
    <row r="62" spans="1:31" ht="16.5" customHeight="1" thickBot="1">
      <c r="A62" s="129">
        <v>45</v>
      </c>
      <c r="B62" s="294" t="s">
        <v>96</v>
      </c>
      <c r="C62" s="295"/>
      <c r="D62" s="296">
        <v>1</v>
      </c>
      <c r="E62" s="297"/>
      <c r="F62" s="297" t="s">
        <v>79</v>
      </c>
      <c r="G62" s="298">
        <v>15</v>
      </c>
      <c r="H62" s="299"/>
      <c r="I62" s="290"/>
      <c r="J62" s="300">
        <v>15</v>
      </c>
      <c r="K62" s="290"/>
      <c r="L62" s="290"/>
      <c r="M62" s="291"/>
      <c r="N62" s="291"/>
      <c r="O62" s="292"/>
      <c r="P62" s="243"/>
      <c r="Q62" s="292"/>
      <c r="R62" s="243"/>
      <c r="S62" s="292"/>
      <c r="T62" s="293"/>
      <c r="U62" s="292"/>
      <c r="V62" s="243">
        <v>15</v>
      </c>
      <c r="W62" s="292"/>
      <c r="X62" s="243"/>
      <c r="Y62" s="292"/>
      <c r="Z62" s="243"/>
      <c r="AA62" s="245">
        <v>1</v>
      </c>
      <c r="AB62" s="263">
        <v>0.8</v>
      </c>
      <c r="AC62" s="152"/>
      <c r="AD62" s="152">
        <v>1</v>
      </c>
      <c r="AE62" s="152"/>
    </row>
    <row r="63" spans="1:31" s="113" customFormat="1" ht="16.5" customHeight="1" thickBot="1" thickTop="1">
      <c r="A63" s="352" t="s">
        <v>11</v>
      </c>
      <c r="B63" s="353"/>
      <c r="C63" s="186"/>
      <c r="D63" s="187">
        <f>SUM(D56:D62)</f>
        <v>13</v>
      </c>
      <c r="E63" s="188"/>
      <c r="F63" s="188"/>
      <c r="G63" s="187">
        <f aca="true" t="shared" si="6" ref="G63:AA63">SUM(G56:G62)</f>
        <v>150</v>
      </c>
      <c r="H63" s="250">
        <f t="shared" si="6"/>
        <v>0</v>
      </c>
      <c r="I63" s="251">
        <f t="shared" si="6"/>
        <v>0</v>
      </c>
      <c r="J63" s="251">
        <f t="shared" si="6"/>
        <v>150</v>
      </c>
      <c r="K63" s="251">
        <f t="shared" si="6"/>
        <v>0</v>
      </c>
      <c r="L63" s="251">
        <f t="shared" si="6"/>
        <v>0</v>
      </c>
      <c r="M63" s="251">
        <f t="shared" si="6"/>
        <v>0</v>
      </c>
      <c r="N63" s="251">
        <f t="shared" si="6"/>
        <v>0</v>
      </c>
      <c r="O63" s="250">
        <f t="shared" si="6"/>
        <v>0</v>
      </c>
      <c r="P63" s="197">
        <f t="shared" si="6"/>
        <v>0</v>
      </c>
      <c r="Q63" s="250">
        <f t="shared" si="6"/>
        <v>0</v>
      </c>
      <c r="R63" s="197">
        <f t="shared" si="6"/>
        <v>0</v>
      </c>
      <c r="S63" s="250">
        <f t="shared" si="6"/>
        <v>0</v>
      </c>
      <c r="T63" s="197">
        <f t="shared" si="6"/>
        <v>75</v>
      </c>
      <c r="U63" s="250">
        <f t="shared" si="6"/>
        <v>0</v>
      </c>
      <c r="V63" s="197">
        <f t="shared" si="6"/>
        <v>75</v>
      </c>
      <c r="W63" s="250">
        <f t="shared" si="6"/>
        <v>0</v>
      </c>
      <c r="X63" s="197">
        <f t="shared" si="6"/>
        <v>0</v>
      </c>
      <c r="Y63" s="250">
        <f t="shared" si="6"/>
        <v>0</v>
      </c>
      <c r="Z63" s="197">
        <f t="shared" si="6"/>
        <v>0</v>
      </c>
      <c r="AA63" s="197">
        <f t="shared" si="6"/>
        <v>13</v>
      </c>
      <c r="AB63" s="197">
        <v>9.2</v>
      </c>
      <c r="AC63" s="197">
        <f>SUM(AC56:AC62)</f>
        <v>0</v>
      </c>
      <c r="AD63" s="197">
        <f>SUM(AD56:AD62)</f>
        <v>13</v>
      </c>
      <c r="AE63" s="197"/>
    </row>
    <row r="64" spans="1:31" ht="16.5" customHeight="1" thickBot="1" thickTop="1">
      <c r="A64" s="335" t="s">
        <v>130</v>
      </c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74"/>
    </row>
    <row r="65" spans="1:31" ht="16.5" customHeight="1" thickTop="1">
      <c r="A65" s="114">
        <v>46</v>
      </c>
      <c r="B65" s="301" t="s">
        <v>97</v>
      </c>
      <c r="C65" s="302"/>
      <c r="D65" s="303">
        <v>2</v>
      </c>
      <c r="E65" s="118"/>
      <c r="F65" s="304" t="s">
        <v>80</v>
      </c>
      <c r="G65" s="305">
        <v>30</v>
      </c>
      <c r="H65" s="164"/>
      <c r="I65" s="121"/>
      <c r="J65" s="306">
        <v>30</v>
      </c>
      <c r="K65" s="121"/>
      <c r="L65" s="121"/>
      <c r="M65" s="121"/>
      <c r="N65" s="121"/>
      <c r="O65" s="164"/>
      <c r="P65" s="123"/>
      <c r="Q65" s="164"/>
      <c r="R65" s="123"/>
      <c r="S65" s="164"/>
      <c r="T65" s="237"/>
      <c r="U65" s="164"/>
      <c r="V65" s="123"/>
      <c r="W65" s="164"/>
      <c r="X65" s="237">
        <v>30</v>
      </c>
      <c r="Y65" s="164"/>
      <c r="Z65" s="123"/>
      <c r="AA65" s="165">
        <v>2</v>
      </c>
      <c r="AB65" s="307">
        <v>1.4</v>
      </c>
      <c r="AC65" s="114"/>
      <c r="AD65" s="114">
        <v>2</v>
      </c>
      <c r="AE65" s="114"/>
    </row>
    <row r="66" spans="1:31" ht="16.5" customHeight="1">
      <c r="A66" s="129">
        <v>47</v>
      </c>
      <c r="B66" s="282" t="s">
        <v>98</v>
      </c>
      <c r="C66" s="283"/>
      <c r="D66" s="284">
        <v>2</v>
      </c>
      <c r="E66" s="133"/>
      <c r="F66" s="285" t="s">
        <v>80</v>
      </c>
      <c r="G66" s="286">
        <v>15</v>
      </c>
      <c r="H66" s="226"/>
      <c r="I66" s="136"/>
      <c r="J66" s="287">
        <v>15</v>
      </c>
      <c r="K66" s="136"/>
      <c r="L66" s="136"/>
      <c r="M66" s="136"/>
      <c r="N66" s="136"/>
      <c r="O66" s="226"/>
      <c r="P66" s="138"/>
      <c r="Q66" s="226"/>
      <c r="R66" s="138"/>
      <c r="S66" s="226"/>
      <c r="T66" s="259"/>
      <c r="U66" s="226"/>
      <c r="V66" s="138"/>
      <c r="W66" s="226"/>
      <c r="X66" s="259">
        <v>15</v>
      </c>
      <c r="Y66" s="226"/>
      <c r="Z66" s="138"/>
      <c r="AA66" s="140">
        <v>2</v>
      </c>
      <c r="AB66" s="288">
        <v>1.4</v>
      </c>
      <c r="AC66" s="129"/>
      <c r="AD66" s="129">
        <v>2</v>
      </c>
      <c r="AE66" s="129"/>
    </row>
    <row r="67" spans="1:31" ht="16.5" customHeight="1">
      <c r="A67" s="114">
        <v>48</v>
      </c>
      <c r="B67" s="282" t="s">
        <v>99</v>
      </c>
      <c r="C67" s="283"/>
      <c r="D67" s="284">
        <v>2</v>
      </c>
      <c r="E67" s="133"/>
      <c r="F67" s="285" t="s">
        <v>80</v>
      </c>
      <c r="G67" s="286">
        <v>30</v>
      </c>
      <c r="H67" s="226"/>
      <c r="I67" s="136"/>
      <c r="J67" s="287">
        <v>30</v>
      </c>
      <c r="K67" s="136"/>
      <c r="L67" s="136"/>
      <c r="M67" s="136"/>
      <c r="N67" s="136"/>
      <c r="O67" s="226"/>
      <c r="P67" s="138"/>
      <c r="Q67" s="226"/>
      <c r="R67" s="138"/>
      <c r="S67" s="226"/>
      <c r="T67" s="259"/>
      <c r="U67" s="226"/>
      <c r="V67" s="138"/>
      <c r="W67" s="226"/>
      <c r="X67" s="259">
        <v>30</v>
      </c>
      <c r="Y67" s="226"/>
      <c r="Z67" s="138"/>
      <c r="AA67" s="140">
        <v>2</v>
      </c>
      <c r="AB67" s="288">
        <v>1.4</v>
      </c>
      <c r="AC67" s="129"/>
      <c r="AD67" s="129">
        <v>2</v>
      </c>
      <c r="AE67" s="129"/>
    </row>
    <row r="68" spans="1:31" ht="16.5" customHeight="1">
      <c r="A68" s="129">
        <v>49</v>
      </c>
      <c r="B68" s="282" t="s">
        <v>100</v>
      </c>
      <c r="C68" s="283"/>
      <c r="D68" s="284">
        <v>2</v>
      </c>
      <c r="E68" s="133"/>
      <c r="F68" s="285" t="s">
        <v>81</v>
      </c>
      <c r="G68" s="286">
        <v>30</v>
      </c>
      <c r="H68" s="226"/>
      <c r="I68" s="136"/>
      <c r="J68" s="287">
        <v>30</v>
      </c>
      <c r="K68" s="136"/>
      <c r="L68" s="136"/>
      <c r="M68" s="136"/>
      <c r="N68" s="136"/>
      <c r="O68" s="226"/>
      <c r="P68" s="138"/>
      <c r="Q68" s="226"/>
      <c r="R68" s="138"/>
      <c r="S68" s="226"/>
      <c r="T68" s="259"/>
      <c r="U68" s="226"/>
      <c r="V68" s="138"/>
      <c r="W68" s="226"/>
      <c r="X68" s="259"/>
      <c r="Y68" s="226"/>
      <c r="Z68" s="138">
        <v>30</v>
      </c>
      <c r="AA68" s="140">
        <v>2</v>
      </c>
      <c r="AB68" s="288">
        <v>1.4</v>
      </c>
      <c r="AC68" s="129"/>
      <c r="AD68" s="129">
        <v>2</v>
      </c>
      <c r="AE68" s="129"/>
    </row>
    <row r="69" spans="1:31" ht="16.5" customHeight="1">
      <c r="A69" s="114">
        <v>50</v>
      </c>
      <c r="B69" s="282" t="s">
        <v>101</v>
      </c>
      <c r="C69" s="283"/>
      <c r="D69" s="284">
        <v>2</v>
      </c>
      <c r="E69" s="133"/>
      <c r="F69" s="285" t="s">
        <v>81</v>
      </c>
      <c r="G69" s="286">
        <v>15</v>
      </c>
      <c r="H69" s="226"/>
      <c r="I69" s="136"/>
      <c r="J69" s="287">
        <v>15</v>
      </c>
      <c r="K69" s="136"/>
      <c r="L69" s="121"/>
      <c r="M69" s="121"/>
      <c r="N69" s="136"/>
      <c r="O69" s="226"/>
      <c r="P69" s="138"/>
      <c r="Q69" s="226"/>
      <c r="R69" s="138"/>
      <c r="S69" s="226"/>
      <c r="T69" s="259"/>
      <c r="U69" s="226"/>
      <c r="V69" s="138"/>
      <c r="W69" s="292"/>
      <c r="X69" s="293"/>
      <c r="Y69" s="292"/>
      <c r="Z69" s="243">
        <v>15</v>
      </c>
      <c r="AA69" s="245">
        <v>2</v>
      </c>
      <c r="AB69" s="289">
        <v>1.4</v>
      </c>
      <c r="AC69" s="152"/>
      <c r="AD69" s="152">
        <v>2</v>
      </c>
      <c r="AE69" s="152"/>
    </row>
    <row r="70" spans="1:31" ht="16.5" customHeight="1">
      <c r="A70" s="129">
        <v>51</v>
      </c>
      <c r="B70" s="308" t="s">
        <v>102</v>
      </c>
      <c r="C70" s="283"/>
      <c r="D70" s="284">
        <v>2</v>
      </c>
      <c r="E70" s="133"/>
      <c r="F70" s="285" t="s">
        <v>81</v>
      </c>
      <c r="G70" s="286">
        <v>15</v>
      </c>
      <c r="H70" s="226"/>
      <c r="I70" s="136"/>
      <c r="J70" s="287">
        <v>15</v>
      </c>
      <c r="K70" s="136"/>
      <c r="L70" s="136"/>
      <c r="M70" s="136"/>
      <c r="N70" s="136"/>
      <c r="O70" s="226"/>
      <c r="P70" s="138"/>
      <c r="Q70" s="226"/>
      <c r="R70" s="138"/>
      <c r="S70" s="226"/>
      <c r="T70" s="259"/>
      <c r="U70" s="226"/>
      <c r="V70" s="138"/>
      <c r="W70" s="292"/>
      <c r="X70" s="293"/>
      <c r="Y70" s="292"/>
      <c r="Z70" s="243">
        <v>15</v>
      </c>
      <c r="AA70" s="245">
        <v>2</v>
      </c>
      <c r="AB70" s="288">
        <v>1.4</v>
      </c>
      <c r="AC70" s="152"/>
      <c r="AD70" s="152">
        <v>2</v>
      </c>
      <c r="AE70" s="152"/>
    </row>
    <row r="71" spans="1:31" ht="16.5" customHeight="1" thickBot="1">
      <c r="A71" s="114">
        <v>52</v>
      </c>
      <c r="B71" s="90" t="s">
        <v>103</v>
      </c>
      <c r="C71" s="295"/>
      <c r="D71" s="296">
        <v>1</v>
      </c>
      <c r="E71" s="118"/>
      <c r="F71" s="297" t="s">
        <v>81</v>
      </c>
      <c r="G71" s="298">
        <v>15</v>
      </c>
      <c r="H71" s="164"/>
      <c r="I71" s="121"/>
      <c r="J71" s="300">
        <v>15</v>
      </c>
      <c r="K71" s="121"/>
      <c r="L71" s="136"/>
      <c r="M71" s="136"/>
      <c r="N71" s="136"/>
      <c r="O71" s="226"/>
      <c r="P71" s="138"/>
      <c r="Q71" s="226"/>
      <c r="R71" s="138"/>
      <c r="S71" s="226"/>
      <c r="T71" s="259"/>
      <c r="U71" s="226"/>
      <c r="V71" s="138"/>
      <c r="W71" s="292"/>
      <c r="X71" s="293"/>
      <c r="Y71" s="292"/>
      <c r="Z71" s="243">
        <v>15</v>
      </c>
      <c r="AA71" s="248">
        <v>1</v>
      </c>
      <c r="AB71" s="264">
        <v>0.8</v>
      </c>
      <c r="AC71" s="152"/>
      <c r="AD71" s="152">
        <v>1</v>
      </c>
      <c r="AE71" s="152"/>
    </row>
    <row r="72" spans="1:31" s="113" customFormat="1" ht="16.5" customHeight="1" thickBot="1" thickTop="1">
      <c r="A72" s="367" t="s">
        <v>11</v>
      </c>
      <c r="B72" s="353"/>
      <c r="C72" s="186"/>
      <c r="D72" s="187">
        <f>SUM(D65:D71)</f>
        <v>13</v>
      </c>
      <c r="E72" s="188"/>
      <c r="F72" s="188"/>
      <c r="G72" s="187">
        <f aca="true" t="shared" si="7" ref="G72:AE72">SUM(G65:G71)</f>
        <v>150</v>
      </c>
      <c r="H72" s="250">
        <f t="shared" si="7"/>
        <v>0</v>
      </c>
      <c r="I72" s="251">
        <f t="shared" si="7"/>
        <v>0</v>
      </c>
      <c r="J72" s="251">
        <f t="shared" si="7"/>
        <v>150</v>
      </c>
      <c r="K72" s="251">
        <f t="shared" si="7"/>
        <v>0</v>
      </c>
      <c r="L72" s="251">
        <f t="shared" si="7"/>
        <v>0</v>
      </c>
      <c r="M72" s="251">
        <f t="shared" si="7"/>
        <v>0</v>
      </c>
      <c r="N72" s="251">
        <f t="shared" si="7"/>
        <v>0</v>
      </c>
      <c r="O72" s="250">
        <f t="shared" si="7"/>
        <v>0</v>
      </c>
      <c r="P72" s="197">
        <f t="shared" si="7"/>
        <v>0</v>
      </c>
      <c r="Q72" s="250">
        <f t="shared" si="7"/>
        <v>0</v>
      </c>
      <c r="R72" s="197">
        <f t="shared" si="7"/>
        <v>0</v>
      </c>
      <c r="S72" s="250">
        <f t="shared" si="7"/>
        <v>0</v>
      </c>
      <c r="T72" s="197">
        <f t="shared" si="7"/>
        <v>0</v>
      </c>
      <c r="U72" s="250">
        <f t="shared" si="7"/>
        <v>0</v>
      </c>
      <c r="V72" s="197">
        <f t="shared" si="7"/>
        <v>0</v>
      </c>
      <c r="W72" s="250">
        <f t="shared" si="7"/>
        <v>0</v>
      </c>
      <c r="X72" s="197">
        <f t="shared" si="7"/>
        <v>75</v>
      </c>
      <c r="Y72" s="231">
        <f t="shared" si="7"/>
        <v>0</v>
      </c>
      <c r="Z72" s="187">
        <f t="shared" si="7"/>
        <v>75</v>
      </c>
      <c r="AA72" s="197">
        <f t="shared" si="7"/>
        <v>13</v>
      </c>
      <c r="AB72" s="197">
        <v>9.2</v>
      </c>
      <c r="AC72" s="197">
        <f t="shared" si="7"/>
        <v>0</v>
      </c>
      <c r="AD72" s="197">
        <f t="shared" si="7"/>
        <v>13</v>
      </c>
      <c r="AE72" s="197">
        <f t="shared" si="7"/>
        <v>0</v>
      </c>
    </row>
    <row r="73" spans="1:31" s="312" customFormat="1" ht="16.5" customHeight="1" thickBot="1" thickTop="1">
      <c r="A73" s="352" t="s">
        <v>14</v>
      </c>
      <c r="B73" s="370"/>
      <c r="C73" s="309"/>
      <c r="D73" s="187">
        <f>SUM(D21+D33+D43+D49+D54+D63+D72)</f>
        <v>180</v>
      </c>
      <c r="E73" s="372"/>
      <c r="F73" s="373"/>
      <c r="G73" s="187">
        <f aca="true" t="shared" si="8" ref="G73:AE73">SUM(G21+G33+G43+G49+G54+G63+G72)</f>
        <v>1905</v>
      </c>
      <c r="H73" s="187">
        <f t="shared" si="8"/>
        <v>495</v>
      </c>
      <c r="I73" s="187">
        <f t="shared" si="8"/>
        <v>60</v>
      </c>
      <c r="J73" s="187">
        <f t="shared" si="8"/>
        <v>1050</v>
      </c>
      <c r="K73" s="187">
        <f t="shared" si="8"/>
        <v>30</v>
      </c>
      <c r="L73" s="187">
        <f t="shared" si="8"/>
        <v>180</v>
      </c>
      <c r="M73" s="187">
        <f t="shared" si="8"/>
        <v>60</v>
      </c>
      <c r="N73" s="187">
        <f t="shared" si="8"/>
        <v>30</v>
      </c>
      <c r="O73" s="187">
        <f t="shared" si="8"/>
        <v>135</v>
      </c>
      <c r="P73" s="187">
        <f t="shared" si="8"/>
        <v>240</v>
      </c>
      <c r="Q73" s="187">
        <f t="shared" si="8"/>
        <v>120</v>
      </c>
      <c r="R73" s="187">
        <f t="shared" si="8"/>
        <v>225</v>
      </c>
      <c r="S73" s="187">
        <f t="shared" si="8"/>
        <v>60</v>
      </c>
      <c r="T73" s="187">
        <f t="shared" si="8"/>
        <v>285</v>
      </c>
      <c r="U73" s="187">
        <f t="shared" si="8"/>
        <v>60</v>
      </c>
      <c r="V73" s="187">
        <f t="shared" si="8"/>
        <v>300</v>
      </c>
      <c r="W73" s="187">
        <f t="shared" si="8"/>
        <v>60</v>
      </c>
      <c r="X73" s="187">
        <f t="shared" si="8"/>
        <v>195</v>
      </c>
      <c r="Y73" s="187">
        <f t="shared" si="8"/>
        <v>60</v>
      </c>
      <c r="Z73" s="187">
        <f t="shared" si="8"/>
        <v>165</v>
      </c>
      <c r="AA73" s="187">
        <f t="shared" si="8"/>
        <v>80</v>
      </c>
      <c r="AB73" s="310">
        <f t="shared" si="8"/>
        <v>99.6</v>
      </c>
      <c r="AC73" s="187">
        <f t="shared" si="8"/>
        <v>7</v>
      </c>
      <c r="AD73" s="311">
        <f t="shared" si="8"/>
        <v>162</v>
      </c>
      <c r="AE73" s="187">
        <f t="shared" si="8"/>
        <v>0</v>
      </c>
    </row>
    <row r="74" spans="1:31" ht="15" thickTop="1">
      <c r="A74" s="366"/>
      <c r="B74" s="366"/>
      <c r="C74" s="366"/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E74" s="314"/>
    </row>
    <row r="75" spans="1:31" ht="15.75" thickBot="1">
      <c r="A75" s="315"/>
      <c r="B75" s="315"/>
      <c r="C75" s="316"/>
      <c r="D75" s="315"/>
      <c r="E75" s="315"/>
      <c r="F75" s="317"/>
      <c r="G75" s="318"/>
      <c r="H75" s="317"/>
      <c r="I75" s="317"/>
      <c r="J75" s="317"/>
      <c r="K75" s="317"/>
      <c r="L75" s="317"/>
      <c r="M75" s="317"/>
      <c r="N75" s="31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319"/>
      <c r="AB75" s="317"/>
      <c r="AC75" s="317"/>
      <c r="AD75" s="317"/>
      <c r="AE75" s="320"/>
    </row>
    <row r="76" spans="1:31" ht="24.75" customHeight="1" thickBot="1" thickTop="1">
      <c r="A76" s="315"/>
      <c r="B76" s="315"/>
      <c r="C76" s="316"/>
      <c r="D76" s="315"/>
      <c r="E76" s="315"/>
      <c r="F76" s="315"/>
      <c r="G76" s="318"/>
      <c r="H76" s="315"/>
      <c r="I76" s="317"/>
      <c r="J76" s="350" t="s">
        <v>13</v>
      </c>
      <c r="K76" s="350"/>
      <c r="L76" s="350"/>
      <c r="M76" s="350"/>
      <c r="N76" s="351"/>
      <c r="O76" s="321">
        <f>COUNTIF($E8:$E74,1)</f>
        <v>4</v>
      </c>
      <c r="P76" s="322">
        <f>COUNTIF($F8:$F74,1)</f>
        <v>7</v>
      </c>
      <c r="Q76" s="321">
        <f>COUNTIF($E8:$E74,2)</f>
        <v>3</v>
      </c>
      <c r="R76" s="322">
        <f>COUNTIF($F8:$F74,2)</f>
        <v>7</v>
      </c>
      <c r="S76" s="321">
        <f>COUNTIF($E8:$E74,3)</f>
        <v>1</v>
      </c>
      <c r="T76" s="322">
        <f>COUNTIF($F8:$F74,3)</f>
        <v>9</v>
      </c>
      <c r="U76" s="321">
        <f>COUNTIF($E8:$E74,4)</f>
        <v>2</v>
      </c>
      <c r="V76" s="322">
        <f>COUNTIF($F8:$F74,4)</f>
        <v>11</v>
      </c>
      <c r="W76" s="321">
        <f>COUNTIF($E8:$E74,5)</f>
        <v>1</v>
      </c>
      <c r="X76" s="322">
        <f>COUNTIF($F8:$F74,5)</f>
        <v>6</v>
      </c>
      <c r="Y76" s="321">
        <f>COUNTIF($E8:$E74,6)</f>
        <v>2</v>
      </c>
      <c r="Z76" s="322">
        <f>COUNTIF($F8:$F74,6)</f>
        <v>6</v>
      </c>
      <c r="AA76" s="319"/>
      <c r="AB76" s="317"/>
      <c r="AC76" s="317"/>
      <c r="AD76" s="317"/>
      <c r="AE76" s="320"/>
    </row>
    <row r="77" spans="1:31" ht="15.75" thickTop="1">
      <c r="A77" s="315"/>
      <c r="B77" s="315"/>
      <c r="C77" s="316"/>
      <c r="D77" s="315"/>
      <c r="E77" s="315"/>
      <c r="F77" s="315"/>
      <c r="G77" s="318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23"/>
      <c r="AB77" s="315"/>
      <c r="AC77" s="315"/>
      <c r="AD77" s="315"/>
      <c r="AE77" s="315"/>
    </row>
    <row r="78" spans="1:31" ht="14.25">
      <c r="A78" s="379" t="s">
        <v>36</v>
      </c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0"/>
      <c r="R78" s="380"/>
      <c r="S78" s="380"/>
      <c r="T78" s="380"/>
      <c r="U78" s="380"/>
      <c r="V78" s="380"/>
      <c r="W78" s="380"/>
      <c r="X78" s="380"/>
      <c r="Y78" s="380"/>
      <c r="Z78" s="380"/>
      <c r="AA78" s="380"/>
      <c r="AB78" s="380"/>
      <c r="AC78" s="380"/>
      <c r="AD78" s="380"/>
      <c r="AE78" s="381"/>
    </row>
    <row r="79" spans="1:31" ht="14.25">
      <c r="A79" s="382"/>
      <c r="B79" s="383"/>
      <c r="C79" s="383"/>
      <c r="D79" s="383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4"/>
    </row>
    <row r="80" spans="1:31" ht="16.5" customHeight="1">
      <c r="A80" s="375" t="s">
        <v>28</v>
      </c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78" t="s">
        <v>83</v>
      </c>
      <c r="V80" s="378"/>
      <c r="W80" s="378"/>
      <c r="X80" s="378"/>
      <c r="Y80" s="378"/>
      <c r="Z80" s="378"/>
      <c r="AA80" s="378"/>
      <c r="AB80" s="378"/>
      <c r="AC80" s="378"/>
      <c r="AD80" s="378"/>
      <c r="AE80" s="378"/>
    </row>
    <row r="81" spans="1:31" ht="14.25" customHeight="1">
      <c r="A81" s="386"/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78"/>
      <c r="V81" s="378"/>
      <c r="W81" s="378"/>
      <c r="X81" s="378"/>
      <c r="Y81" s="378"/>
      <c r="Z81" s="378"/>
      <c r="AA81" s="378"/>
      <c r="AB81" s="378"/>
      <c r="AC81" s="378"/>
      <c r="AD81" s="378"/>
      <c r="AE81" s="378"/>
    </row>
    <row r="82" spans="1:31" ht="30.75" customHeight="1">
      <c r="A82" s="375" t="s">
        <v>37</v>
      </c>
      <c r="B82" s="375"/>
      <c r="C82" s="375"/>
      <c r="D82" s="375"/>
      <c r="E82" s="375"/>
      <c r="F82" s="375"/>
      <c r="G82" s="375"/>
      <c r="H82" s="375"/>
      <c r="I82" s="375"/>
      <c r="J82" s="375"/>
      <c r="K82" s="375"/>
      <c r="L82" s="375"/>
      <c r="M82" s="375"/>
      <c r="N82" s="375"/>
      <c r="O82" s="375"/>
      <c r="P82" s="375"/>
      <c r="Q82" s="375"/>
      <c r="R82" s="375"/>
      <c r="S82" s="375"/>
      <c r="T82" s="375"/>
      <c r="U82" s="375"/>
      <c r="V82" s="375"/>
      <c r="W82" s="375"/>
      <c r="X82" s="375"/>
      <c r="Y82" s="375"/>
      <c r="Z82" s="375"/>
      <c r="AA82" s="338">
        <f>(AA73/D73)*100</f>
        <v>44.44444444444444</v>
      </c>
      <c r="AB82" s="338"/>
      <c r="AC82" s="338"/>
      <c r="AD82" s="338"/>
      <c r="AE82" s="338"/>
    </row>
    <row r="83" spans="1:31" ht="28.5" customHeight="1">
      <c r="A83" s="375" t="s">
        <v>29</v>
      </c>
      <c r="B83" s="375"/>
      <c r="C83" s="375"/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375"/>
      <c r="T83" s="375"/>
      <c r="U83" s="375"/>
      <c r="V83" s="375"/>
      <c r="W83" s="375"/>
      <c r="X83" s="375"/>
      <c r="Y83" s="375"/>
      <c r="Z83" s="375"/>
      <c r="AA83" s="338">
        <f>(AB73/D73)*100</f>
        <v>55.333333333333336</v>
      </c>
      <c r="AB83" s="338"/>
      <c r="AC83" s="338"/>
      <c r="AD83" s="338"/>
      <c r="AE83" s="338"/>
    </row>
    <row r="84" spans="1:36" ht="16.5" customHeight="1">
      <c r="A84" s="385" t="s">
        <v>32</v>
      </c>
      <c r="B84" s="385"/>
      <c r="C84" s="385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85"/>
      <c r="Q84" s="385"/>
      <c r="R84" s="385"/>
      <c r="S84" s="385"/>
      <c r="T84" s="385"/>
      <c r="U84" s="385"/>
      <c r="V84" s="385"/>
      <c r="W84" s="385"/>
      <c r="X84" s="385"/>
      <c r="Y84" s="385"/>
      <c r="Z84" s="385"/>
      <c r="AA84" s="376">
        <f>AD73*100/D73</f>
        <v>90</v>
      </c>
      <c r="AB84" s="376"/>
      <c r="AC84" s="376"/>
      <c r="AD84" s="376"/>
      <c r="AE84" s="376"/>
      <c r="AF84" s="376">
        <f>AI73*100/I73</f>
        <v>0</v>
      </c>
      <c r="AG84" s="376"/>
      <c r="AH84" s="376"/>
      <c r="AI84" s="376"/>
      <c r="AJ84" s="376"/>
    </row>
    <row r="85" spans="1:36" ht="30.75" customHeight="1">
      <c r="A85" s="385"/>
      <c r="B85" s="385"/>
      <c r="C85" s="385"/>
      <c r="D85" s="385"/>
      <c r="E85" s="385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85"/>
      <c r="Q85" s="385"/>
      <c r="R85" s="385"/>
      <c r="S85" s="385"/>
      <c r="T85" s="385"/>
      <c r="U85" s="385"/>
      <c r="V85" s="385"/>
      <c r="W85" s="385"/>
      <c r="X85" s="385"/>
      <c r="Y85" s="385"/>
      <c r="Z85" s="385"/>
      <c r="AA85" s="376"/>
      <c r="AB85" s="376"/>
      <c r="AC85" s="376"/>
      <c r="AD85" s="376"/>
      <c r="AE85" s="376"/>
      <c r="AF85" s="376"/>
      <c r="AG85" s="376"/>
      <c r="AH85" s="376"/>
      <c r="AI85" s="376"/>
      <c r="AJ85" s="376"/>
    </row>
    <row r="86" spans="7:31" ht="16.5" customHeight="1">
      <c r="G86" s="113"/>
      <c r="AA86" s="326"/>
      <c r="AB86" s="327"/>
      <c r="AC86" s="327"/>
      <c r="AD86" s="327"/>
      <c r="AE86" s="327"/>
    </row>
    <row r="87" spans="7:31" ht="16.5" customHeight="1">
      <c r="G87" s="113"/>
      <c r="AA87" s="229"/>
      <c r="AB87" s="328"/>
      <c r="AC87" s="328"/>
      <c r="AD87" s="328"/>
      <c r="AE87" s="328"/>
    </row>
    <row r="88" ht="16.5" customHeight="1">
      <c r="G88" s="113"/>
    </row>
    <row r="89" ht="16.5" customHeight="1">
      <c r="G89" s="113"/>
    </row>
    <row r="90" ht="16.5" customHeight="1">
      <c r="G90" s="113"/>
    </row>
    <row r="91" ht="16.5" customHeight="1">
      <c r="G91" s="113"/>
    </row>
    <row r="92" ht="16.5" customHeight="1">
      <c r="G92" s="113"/>
    </row>
    <row r="93" ht="16.5" customHeight="1">
      <c r="G93" s="113"/>
    </row>
    <row r="94" ht="16.5" customHeight="1">
      <c r="G94" s="113"/>
    </row>
    <row r="95" ht="16.5" customHeight="1">
      <c r="G95" s="113"/>
    </row>
    <row r="96" ht="16.5" customHeight="1">
      <c r="G96" s="113"/>
    </row>
    <row r="97" ht="16.5" customHeight="1">
      <c r="G97" s="113"/>
    </row>
    <row r="98" ht="16.5" customHeight="1">
      <c r="G98" s="113"/>
    </row>
    <row r="99" ht="16.5" customHeight="1">
      <c r="G99" s="113"/>
    </row>
    <row r="100" ht="16.5" customHeight="1">
      <c r="G100" s="113"/>
    </row>
    <row r="101" ht="16.5" customHeight="1">
      <c r="G101" s="113"/>
    </row>
    <row r="102" ht="16.5" customHeight="1">
      <c r="G102" s="113"/>
    </row>
    <row r="103" ht="16.5" customHeight="1">
      <c r="G103" s="113"/>
    </row>
    <row r="104" ht="16.5" customHeight="1">
      <c r="G104" s="113"/>
    </row>
    <row r="105" ht="16.5" customHeight="1">
      <c r="G105" s="113"/>
    </row>
    <row r="106" ht="16.5" customHeight="1">
      <c r="G106" s="113"/>
    </row>
    <row r="107" ht="16.5" customHeight="1">
      <c r="G107" s="113"/>
    </row>
    <row r="108" ht="16.5" customHeight="1">
      <c r="G108" s="113"/>
    </row>
    <row r="109" ht="16.5" customHeight="1">
      <c r="G109" s="113"/>
    </row>
    <row r="110" ht="16.5" customHeight="1">
      <c r="G110" s="113"/>
    </row>
    <row r="111" ht="16.5" customHeight="1">
      <c r="G111" s="113"/>
    </row>
    <row r="112" ht="16.5" customHeight="1">
      <c r="G112" s="113"/>
    </row>
    <row r="113" ht="16.5" customHeight="1">
      <c r="G113" s="113"/>
    </row>
    <row r="114" ht="16.5" customHeight="1">
      <c r="G114" s="113"/>
    </row>
    <row r="115" ht="16.5" customHeight="1">
      <c r="G115" s="113"/>
    </row>
    <row r="116" ht="16.5" customHeight="1">
      <c r="G116" s="113"/>
    </row>
    <row r="117" ht="16.5" customHeight="1">
      <c r="G117" s="113"/>
    </row>
    <row r="118" ht="16.5" customHeight="1">
      <c r="G118" s="113"/>
    </row>
    <row r="119" ht="16.5" customHeight="1">
      <c r="G119" s="113"/>
    </row>
    <row r="120" ht="16.5" customHeight="1">
      <c r="G120" s="113"/>
    </row>
    <row r="121" ht="16.5" customHeight="1">
      <c r="G121" s="113"/>
    </row>
    <row r="122" ht="16.5" customHeight="1">
      <c r="G122" s="113"/>
    </row>
    <row r="123" ht="16.5" customHeight="1">
      <c r="G123" s="113"/>
    </row>
    <row r="124" ht="16.5" customHeight="1">
      <c r="G124" s="113"/>
    </row>
    <row r="125" ht="16.5" customHeight="1">
      <c r="G125" s="113"/>
    </row>
    <row r="126" ht="16.5" customHeight="1">
      <c r="G126" s="113"/>
    </row>
    <row r="127" ht="16.5" customHeight="1">
      <c r="G127" s="113"/>
    </row>
    <row r="128" ht="16.5" customHeight="1">
      <c r="G128" s="113"/>
    </row>
    <row r="129" ht="16.5" customHeight="1">
      <c r="G129" s="113"/>
    </row>
    <row r="130" ht="16.5" customHeight="1">
      <c r="G130" s="113"/>
    </row>
    <row r="131" ht="16.5" customHeight="1">
      <c r="G131" s="113"/>
    </row>
    <row r="132" ht="16.5" customHeight="1">
      <c r="G132" s="113"/>
    </row>
    <row r="133" ht="16.5" customHeight="1">
      <c r="G133" s="113"/>
    </row>
    <row r="134" ht="16.5" customHeight="1">
      <c r="G134" s="113"/>
    </row>
    <row r="135" ht="16.5" customHeight="1">
      <c r="G135" s="113"/>
    </row>
    <row r="136" ht="16.5" customHeight="1">
      <c r="G136" s="113"/>
    </row>
    <row r="137" ht="16.5" customHeight="1">
      <c r="G137" s="113"/>
    </row>
    <row r="138" ht="16.5" customHeight="1">
      <c r="G138" s="113"/>
    </row>
    <row r="139" ht="16.5" customHeight="1">
      <c r="G139" s="113"/>
    </row>
    <row r="140" ht="16.5" customHeight="1">
      <c r="G140" s="113"/>
    </row>
    <row r="141" ht="16.5" customHeight="1">
      <c r="G141" s="113"/>
    </row>
    <row r="142" ht="15">
      <c r="G142" s="113"/>
    </row>
    <row r="143" ht="15">
      <c r="G143" s="113"/>
    </row>
    <row r="144" ht="15">
      <c r="G144" s="113"/>
    </row>
    <row r="145" ht="15">
      <c r="G145" s="113"/>
    </row>
    <row r="146" ht="15">
      <c r="G146" s="113"/>
    </row>
    <row r="147" ht="15">
      <c r="G147" s="113"/>
    </row>
    <row r="148" ht="15">
      <c r="G148" s="113"/>
    </row>
    <row r="149" ht="15">
      <c r="G149" s="113"/>
    </row>
    <row r="150" ht="15">
      <c r="G150" s="113"/>
    </row>
    <row r="151" ht="15">
      <c r="G151" s="113"/>
    </row>
    <row r="152" ht="15">
      <c r="G152" s="113"/>
    </row>
    <row r="153" ht="15">
      <c r="G153" s="113"/>
    </row>
    <row r="154" ht="15">
      <c r="G154" s="113"/>
    </row>
    <row r="155" ht="15">
      <c r="G155" s="113"/>
    </row>
    <row r="156" ht="15">
      <c r="G156" s="113"/>
    </row>
    <row r="157" ht="15">
      <c r="G157" s="113"/>
    </row>
    <row r="158" ht="15">
      <c r="G158" s="113"/>
    </row>
    <row r="159" ht="15">
      <c r="G159" s="113"/>
    </row>
    <row r="160" ht="15">
      <c r="G160" s="113"/>
    </row>
    <row r="161" ht="15">
      <c r="G161" s="113"/>
    </row>
    <row r="162" ht="15">
      <c r="G162" s="113"/>
    </row>
    <row r="163" ht="15">
      <c r="G163" s="113"/>
    </row>
    <row r="164" ht="15">
      <c r="G164" s="113"/>
    </row>
    <row r="165" ht="15">
      <c r="G165" s="113"/>
    </row>
    <row r="166" ht="15">
      <c r="G166" s="113"/>
    </row>
    <row r="167" ht="15">
      <c r="G167" s="113"/>
    </row>
    <row r="168" ht="15">
      <c r="G168" s="113"/>
    </row>
    <row r="169" ht="15">
      <c r="G169" s="113"/>
    </row>
    <row r="170" ht="15">
      <c r="G170" s="113"/>
    </row>
    <row r="171" ht="15">
      <c r="G171" s="113"/>
    </row>
    <row r="172" ht="15">
      <c r="G172" s="113"/>
    </row>
    <row r="173" ht="15">
      <c r="G173" s="113"/>
    </row>
    <row r="174" ht="15">
      <c r="G174" s="113"/>
    </row>
    <row r="175" ht="15">
      <c r="G175" s="113"/>
    </row>
    <row r="176" ht="15">
      <c r="G176" s="113"/>
    </row>
    <row r="177" ht="15">
      <c r="G177" s="113"/>
    </row>
    <row r="178" ht="15">
      <c r="G178" s="113"/>
    </row>
    <row r="179" ht="15">
      <c r="G179" s="113"/>
    </row>
    <row r="180" ht="15">
      <c r="G180" s="113"/>
    </row>
    <row r="181" ht="15">
      <c r="G181" s="113"/>
    </row>
    <row r="182" ht="15">
      <c r="G182" s="113"/>
    </row>
    <row r="183" ht="15">
      <c r="G183" s="113"/>
    </row>
    <row r="184" ht="15">
      <c r="G184" s="113"/>
    </row>
    <row r="185" ht="15">
      <c r="G185" s="113"/>
    </row>
    <row r="186" ht="15">
      <c r="G186" s="113"/>
    </row>
    <row r="187" ht="15">
      <c r="G187" s="113"/>
    </row>
    <row r="188" ht="15">
      <c r="G188" s="113"/>
    </row>
    <row r="189" ht="15">
      <c r="G189" s="113"/>
    </row>
    <row r="190" ht="15">
      <c r="G190" s="113"/>
    </row>
    <row r="191" ht="15">
      <c r="G191" s="113"/>
    </row>
    <row r="192" ht="15">
      <c r="G192" s="113"/>
    </row>
    <row r="193" ht="15">
      <c r="G193" s="113"/>
    </row>
    <row r="194" ht="15">
      <c r="G194" s="113"/>
    </row>
    <row r="195" ht="15">
      <c r="G195" s="113"/>
    </row>
    <row r="196" ht="15">
      <c r="G196" s="113"/>
    </row>
    <row r="197" ht="15">
      <c r="G197" s="113"/>
    </row>
    <row r="198" ht="15">
      <c r="G198" s="113"/>
    </row>
    <row r="199" ht="15">
      <c r="G199" s="113"/>
    </row>
    <row r="200" ht="15">
      <c r="G200" s="113"/>
    </row>
    <row r="201" ht="15">
      <c r="G201" s="113"/>
    </row>
    <row r="202" ht="15">
      <c r="G202" s="113"/>
    </row>
    <row r="203" ht="15">
      <c r="G203" s="113"/>
    </row>
    <row r="204" ht="15">
      <c r="G204" s="113"/>
    </row>
    <row r="205" ht="15">
      <c r="G205" s="113"/>
    </row>
    <row r="206" ht="15">
      <c r="G206" s="113"/>
    </row>
    <row r="207" ht="15">
      <c r="G207" s="113"/>
    </row>
    <row r="208" ht="15">
      <c r="G208" s="113"/>
    </row>
    <row r="209" ht="15">
      <c r="G209" s="113"/>
    </row>
    <row r="210" ht="15">
      <c r="G210" s="113"/>
    </row>
    <row r="211" ht="15">
      <c r="G211" s="113"/>
    </row>
    <row r="212" ht="15">
      <c r="G212" s="113"/>
    </row>
    <row r="213" ht="15">
      <c r="G213" s="113"/>
    </row>
    <row r="214" ht="15">
      <c r="G214" s="113"/>
    </row>
    <row r="215" ht="15">
      <c r="G215" s="113"/>
    </row>
    <row r="216" ht="15">
      <c r="G216" s="113"/>
    </row>
    <row r="217" ht="15">
      <c r="G217" s="113"/>
    </row>
    <row r="218" ht="15">
      <c r="G218" s="113"/>
    </row>
    <row r="219" ht="15">
      <c r="G219" s="113"/>
    </row>
    <row r="220" ht="15">
      <c r="G220" s="113"/>
    </row>
    <row r="221" ht="15">
      <c r="G221" s="113"/>
    </row>
    <row r="222" ht="15">
      <c r="G222" s="113"/>
    </row>
    <row r="223" ht="15">
      <c r="G223" s="113"/>
    </row>
    <row r="224" ht="15">
      <c r="G224" s="113"/>
    </row>
    <row r="225" ht="15">
      <c r="G225" s="113"/>
    </row>
    <row r="226" ht="15">
      <c r="G226" s="113"/>
    </row>
    <row r="227" ht="15">
      <c r="G227" s="113"/>
    </row>
    <row r="228" ht="15">
      <c r="G228" s="113"/>
    </row>
    <row r="229" ht="15">
      <c r="G229" s="113"/>
    </row>
    <row r="230" ht="15">
      <c r="G230" s="113"/>
    </row>
    <row r="231" ht="15">
      <c r="G231" s="113"/>
    </row>
    <row r="232" ht="15">
      <c r="G232" s="113"/>
    </row>
    <row r="233" ht="15">
      <c r="G233" s="113"/>
    </row>
    <row r="234" ht="15">
      <c r="G234" s="113"/>
    </row>
    <row r="235" ht="15">
      <c r="G235" s="113"/>
    </row>
    <row r="236" ht="15">
      <c r="G236" s="113"/>
    </row>
    <row r="237" ht="15">
      <c r="G237" s="113"/>
    </row>
    <row r="238" ht="15">
      <c r="G238" s="113"/>
    </row>
    <row r="239" ht="15">
      <c r="G239" s="113"/>
    </row>
  </sheetData>
  <sheetProtection/>
  <mergeCells count="43">
    <mergeCell ref="AF84:AJ85"/>
    <mergeCell ref="U75:V75"/>
    <mergeCell ref="S75:T75"/>
    <mergeCell ref="A80:T81"/>
    <mergeCell ref="Y75:Z75"/>
    <mergeCell ref="W75:X75"/>
    <mergeCell ref="A83:Z83"/>
    <mergeCell ref="A55:AE55"/>
    <mergeCell ref="A82:Z82"/>
    <mergeCell ref="AA84:AE85"/>
    <mergeCell ref="Q75:R75"/>
    <mergeCell ref="O75:P75"/>
    <mergeCell ref="U80:AE81"/>
    <mergeCell ref="A78:AE79"/>
    <mergeCell ref="AA83:AE83"/>
    <mergeCell ref="A84:Z85"/>
    <mergeCell ref="A22:AE22"/>
    <mergeCell ref="A74:N74"/>
    <mergeCell ref="A43:B43"/>
    <mergeCell ref="A72:B72"/>
    <mergeCell ref="A49:B49"/>
    <mergeCell ref="A73:B73"/>
    <mergeCell ref="A54:B54"/>
    <mergeCell ref="E73:F73"/>
    <mergeCell ref="A63:B63"/>
    <mergeCell ref="A64:AE64"/>
    <mergeCell ref="A21:B21"/>
    <mergeCell ref="S3:V3"/>
    <mergeCell ref="G3:N4"/>
    <mergeCell ref="O3:R3"/>
    <mergeCell ref="A1:AE1"/>
    <mergeCell ref="A3:F4"/>
    <mergeCell ref="A7:AE7"/>
    <mergeCell ref="A50:AE50"/>
    <mergeCell ref="A34:AE34"/>
    <mergeCell ref="A44:AE44"/>
    <mergeCell ref="AA82:AE82"/>
    <mergeCell ref="A2:B2"/>
    <mergeCell ref="AA3:AE4"/>
    <mergeCell ref="W3:Z3"/>
    <mergeCell ref="Y4:Z4"/>
    <mergeCell ref="J76:N76"/>
    <mergeCell ref="A33:B33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5" r:id="rId3"/>
  <headerFooter differentFirst="1" scaleWithDoc="0" alignWithMargins="0">
    <oddHeader>&amp;C
</oddHeader>
  </headerFooter>
  <rowBreaks count="2" manualBreakCount="2">
    <brk id="33" max="30" man="1"/>
    <brk id="58" max="30" man="1"/>
  </rowBreaks>
  <colBreaks count="1" manualBreakCount="1">
    <brk id="31" max="10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Maciej Skindzier</cp:lastModifiedBy>
  <cp:lastPrinted>2022-03-06T19:48:57Z</cp:lastPrinted>
  <dcterms:created xsi:type="dcterms:W3CDTF">1998-05-26T18:21:06Z</dcterms:created>
  <dcterms:modified xsi:type="dcterms:W3CDTF">2022-03-07T08:47:57Z</dcterms:modified>
  <cp:category/>
  <cp:version/>
  <cp:contentType/>
  <cp:contentStatus/>
</cp:coreProperties>
</file>